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drawings/drawing5.xml" ContentType="application/vnd.openxmlformats-officedocument.drawing+xml"/>
  <Override PartName="/xl/embeddings/oleObject5.bin" ContentType="application/vnd.openxmlformats-officedocument.oleObject"/>
  <Override PartName="/xl/charts/chart1.xml" ContentType="application/vnd.openxmlformats-officedocument.drawingml.chart+xml"/>
  <Override PartName="/xl/drawings/drawing6.xml" ContentType="application/vnd.openxmlformats-officedocument.drawing+xml"/>
  <Override PartName="/xl/embeddings/oleObject6.bin" ContentType="application/vnd.openxmlformats-officedocument.oleObject"/>
  <Override PartName="/xl/charts/chart2.xml" ContentType="application/vnd.openxmlformats-officedocument.drawingml.chart+xml"/>
  <Override PartName="/xl/drawings/drawing7.xml" ContentType="application/vnd.openxmlformats-officedocument.drawing+xml"/>
  <Override PartName="/xl/embeddings/oleObject7.bin" ContentType="application/vnd.openxmlformats-officedocument.oleObject"/>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L:\Compendium of Statistics\2023 Compendium\Website\"/>
    </mc:Choice>
  </mc:AlternateContent>
  <xr:revisionPtr revIDLastSave="0" documentId="13_ncr:1_{FA370210-6344-4FA2-BA9B-468CBE60E620}" xr6:coauthVersionLast="36" xr6:coauthVersionMax="36" xr10:uidLastSave="{00000000-0000-0000-0000-000000000000}"/>
  <bookViews>
    <workbookView xWindow="32760" yWindow="32760" windowWidth="28800" windowHeight="12105" xr2:uid="{00000000-000D-0000-FFFF-FFFF00000000}"/>
  </bookViews>
  <sheets>
    <sheet name=".01" sheetId="9" r:id="rId1"/>
    <sheet name=".02abc" sheetId="11" r:id="rId2"/>
    <sheet name="18.03" sheetId="12" r:id="rId3"/>
    <sheet name=".04" sheetId="2" r:id="rId4"/>
    <sheet name=".05" sheetId="3" r:id="rId5"/>
    <sheet name=".06" sheetId="4" r:id="rId6"/>
    <sheet name="18.07" sheetId="5" r:id="rId7"/>
  </sheets>
  <definedNames>
    <definedName name="_xlnm.Print_Area" localSheetId="0">'.01'!$A$1:$N$32</definedName>
    <definedName name="_xlnm.Print_Area" localSheetId="1">'.02abc'!$A$1:$L$69</definedName>
    <definedName name="_xlnm.Print_Area" localSheetId="3">'.04'!$A$1:$Q$63</definedName>
    <definedName name="_xlnm.Print_Area" localSheetId="4">'.05'!$A$1:$I$63</definedName>
    <definedName name="_xlnm.Print_Area" localSheetId="5">'.06'!$A$1:$I$69</definedName>
    <definedName name="_xlnm.Print_Area" localSheetId="2">'18.03'!$A$1:$P$57</definedName>
    <definedName name="_xlnm.Print_Area" localSheetId="6">'18.07'!$A$1:$O$58</definedName>
  </definedNames>
  <calcPr calcId="191029" calcMode="manual"/>
</workbook>
</file>

<file path=xl/calcChain.xml><?xml version="1.0" encoding="utf-8"?>
<calcChain xmlns="http://schemas.openxmlformats.org/spreadsheetml/2006/main">
  <c r="R38" i="3" l="1"/>
  <c r="R38" i="4"/>
  <c r="R38" i="2"/>
  <c r="J13" i="9"/>
  <c r="K13" i="9"/>
  <c r="L13" i="9"/>
  <c r="J15" i="9"/>
  <c r="K15" i="9"/>
  <c r="L15" i="9"/>
  <c r="J17" i="9"/>
  <c r="K17" i="9"/>
  <c r="L17" i="9"/>
  <c r="J19" i="9"/>
  <c r="K19" i="9"/>
  <c r="L19" i="9"/>
  <c r="D61" i="11"/>
  <c r="E61" i="11"/>
  <c r="D58" i="11"/>
  <c r="D43" i="11"/>
  <c r="E43" i="11"/>
  <c r="D40" i="11"/>
  <c r="D23" i="11"/>
  <c r="E23" i="11"/>
  <c r="D20" i="11"/>
  <c r="G21" i="9"/>
  <c r="D21" i="9"/>
  <c r="J21" i="9"/>
  <c r="I21" i="9"/>
  <c r="F21" i="9"/>
  <c r="L21" i="9"/>
  <c r="H21" i="9"/>
  <c r="E21" i="9"/>
  <c r="K21" i="9"/>
</calcChain>
</file>

<file path=xl/sharedStrings.xml><?xml version="1.0" encoding="utf-8"?>
<sst xmlns="http://schemas.openxmlformats.org/spreadsheetml/2006/main" count="232" uniqueCount="145">
  <si>
    <t>Highest daily</t>
  </si>
  <si>
    <t>temperature</t>
  </si>
  <si>
    <t>- deg. F</t>
  </si>
  <si>
    <t>Lowest daily</t>
  </si>
  <si>
    <t>Annual average</t>
  </si>
  <si>
    <t>Total</t>
  </si>
  <si>
    <t>precipitation</t>
  </si>
  <si>
    <t>- inches</t>
  </si>
  <si>
    <t>Most rain in 24 hour</t>
  </si>
  <si>
    <t>period</t>
  </si>
  <si>
    <t>May</t>
  </si>
  <si>
    <t>Number of days:</t>
  </si>
  <si>
    <t>- clear</t>
  </si>
  <si>
    <t>- partly cloudy</t>
  </si>
  <si>
    <t>- cloudy</t>
  </si>
  <si>
    <t>January</t>
  </si>
  <si>
    <t>February</t>
  </si>
  <si>
    <t>March</t>
  </si>
  <si>
    <t>April</t>
  </si>
  <si>
    <t>June</t>
  </si>
  <si>
    <t>July</t>
  </si>
  <si>
    <t>August</t>
  </si>
  <si>
    <t>September</t>
  </si>
  <si>
    <t>October</t>
  </si>
  <si>
    <t>November</t>
  </si>
  <si>
    <t>December</t>
  </si>
  <si>
    <t>Annual Average</t>
  </si>
  <si>
    <t>Inches</t>
  </si>
  <si>
    <t>George Town</t>
  </si>
  <si>
    <t>- Date</t>
  </si>
  <si>
    <r>
      <t>- rain</t>
    </r>
    <r>
      <rPr>
        <vertAlign val="superscript"/>
        <sz val="10"/>
        <rFont val="Arial"/>
        <family val="2"/>
      </rPr>
      <t>1</t>
    </r>
  </si>
  <si>
    <t>Percent</t>
  </si>
  <si>
    <t>Note:</t>
  </si>
  <si>
    <t>Total area (acre)</t>
  </si>
  <si>
    <t>Percentage Protected</t>
  </si>
  <si>
    <t>Grand Cayman</t>
  </si>
  <si>
    <t>Wetland</t>
  </si>
  <si>
    <t>Man-modified areas</t>
  </si>
  <si>
    <t>Total area (sq. miles)</t>
  </si>
  <si>
    <t>Source: Department of Environment</t>
  </si>
  <si>
    <t>Xerophytic = a plant which is able to survive in an environment with little available water or moisture</t>
  </si>
  <si>
    <t xml:space="preserve">Protected (acre) </t>
  </si>
  <si>
    <t>Dry Forest</t>
  </si>
  <si>
    <t>Cayman Brac</t>
  </si>
  <si>
    <t>Little Cayman</t>
  </si>
  <si>
    <t>Land Cover Category</t>
  </si>
  <si>
    <r>
      <t>Notes:</t>
    </r>
    <r>
      <rPr>
        <sz val="10"/>
        <rFont val="Arial"/>
      </rPr>
      <t xml:space="preserve"> </t>
    </r>
  </si>
  <si>
    <t>Sept. 28th</t>
  </si>
  <si>
    <t>Jun. 19th</t>
  </si>
  <si>
    <t xml:space="preserve">Dec. 8th </t>
  </si>
  <si>
    <t>A rain day is any day with at least 0.01 inches of rain</t>
  </si>
  <si>
    <r>
      <rPr>
        <b/>
        <sz val="10"/>
        <rFont val="Arial"/>
        <family val="2"/>
      </rPr>
      <t>Source:</t>
    </r>
    <r>
      <rPr>
        <sz val="10"/>
        <rFont val="Arial"/>
        <family val="2"/>
      </rPr>
      <t xml:space="preserve"> Department of Environment</t>
    </r>
  </si>
  <si>
    <r>
      <t>Xerophytic shrubland</t>
    </r>
    <r>
      <rPr>
        <vertAlign val="superscript"/>
        <sz val="10"/>
        <rFont val="Arial"/>
        <family val="2"/>
      </rPr>
      <t>1</t>
    </r>
  </si>
  <si>
    <t>22nd July</t>
  </si>
  <si>
    <t>6th Jan.</t>
  </si>
  <si>
    <t>Aug 29th</t>
  </si>
  <si>
    <r>
      <rPr>
        <b/>
        <sz val="10"/>
        <rFont val="Arial"/>
        <family val="2"/>
      </rPr>
      <t>Source:</t>
    </r>
    <r>
      <rPr>
        <sz val="10"/>
        <rFont val="Arial"/>
        <family val="2"/>
      </rPr>
      <t xml:space="preserve"> National Weather Service</t>
    </r>
  </si>
  <si>
    <t>04th Jul</t>
  </si>
  <si>
    <t>26th Mar</t>
  </si>
  <si>
    <t>May 21st</t>
  </si>
  <si>
    <t>Shelf Area (Total)</t>
  </si>
  <si>
    <t>Marine Protected Areas</t>
  </si>
  <si>
    <t>% of Shelf Area</t>
  </si>
  <si>
    <t>Environmental Zone</t>
  </si>
  <si>
    <t>Spawning Aggregation Site</t>
  </si>
  <si>
    <t>Marine Park</t>
  </si>
  <si>
    <t>No Dive Zone</t>
  </si>
  <si>
    <t>Prohibited Scuba Diving Zone</t>
  </si>
  <si>
    <t>Replenishment Zone</t>
  </si>
  <si>
    <t>Wildlife Interaction Zone</t>
  </si>
  <si>
    <t>No Take Zones</t>
  </si>
  <si>
    <t>Only the portion of Environmental Zone within the water (not the mangroves) included in calculation</t>
  </si>
  <si>
    <t>Only the portion of Spawning Aggregation Site within the shelf area included in calculation (the grouper hole extends to the 650' contour)</t>
  </si>
  <si>
    <t>No take zones for Grand Cayman include Environmental Zone, Marine Park, and Wildlife Interaction Zone (WIZ)</t>
  </si>
  <si>
    <t>Only the portion of Spawning Aggregation Site within the shelf area included in calculation</t>
  </si>
  <si>
    <t>Only the portion of Spawning Aggregation Site within the shelf area included in calculation.  For 'percent of shelf' sake, the portion of Spawning Aggregation Site that overlaps the replenishment zone (NE grouper hole) was deleted.</t>
  </si>
  <si>
    <t>18.02a</t>
  </si>
  <si>
    <t>18.02b</t>
  </si>
  <si>
    <t>18.02c</t>
  </si>
  <si>
    <t>Current Marine Parks Percent of Shelf Area Protected, Grand Cayman</t>
  </si>
  <si>
    <t>Current Marine Parks Percent of Shelf Area Protected, Cayman Brac</t>
  </si>
  <si>
    <t>Current Marine Parks Percent of Shelf Area Protected, Little Cayman</t>
  </si>
  <si>
    <t>Perfluorocarbons (PFCs)</t>
  </si>
  <si>
    <t>Total Green House Gas</t>
  </si>
  <si>
    <r>
      <t>Carbon Dioxide (CO</t>
    </r>
    <r>
      <rPr>
        <vertAlign val="subscript"/>
        <sz val="11"/>
        <color indexed="8"/>
        <rFont val="Calibri"/>
        <family val="2"/>
      </rPr>
      <t>2</t>
    </r>
    <r>
      <rPr>
        <sz val="10"/>
        <color indexed="8"/>
        <rFont val="Arial"/>
        <family val="2"/>
      </rPr>
      <t>)</t>
    </r>
    <r>
      <rPr>
        <vertAlign val="superscript"/>
        <sz val="11"/>
        <color indexed="8"/>
        <rFont val="Calibri"/>
        <family val="2"/>
      </rPr>
      <t>1</t>
    </r>
  </si>
  <si>
    <r>
      <t>Hydrofluorocarbons (HFCs)</t>
    </r>
    <r>
      <rPr>
        <vertAlign val="superscript"/>
        <sz val="11"/>
        <color indexed="8"/>
        <rFont val="Calibri"/>
        <family val="2"/>
      </rPr>
      <t>2</t>
    </r>
  </si>
  <si>
    <r>
      <t>Methane (CH</t>
    </r>
    <r>
      <rPr>
        <vertAlign val="subscript"/>
        <sz val="11"/>
        <color indexed="8"/>
        <rFont val="Calibri"/>
        <family val="2"/>
      </rPr>
      <t>4</t>
    </r>
    <r>
      <rPr>
        <sz val="10"/>
        <color indexed="8"/>
        <rFont val="Arial"/>
        <family val="2"/>
      </rPr>
      <t>)</t>
    </r>
    <r>
      <rPr>
        <vertAlign val="superscript"/>
        <sz val="11"/>
        <color indexed="8"/>
        <rFont val="Calibri"/>
        <family val="2"/>
      </rPr>
      <t>3</t>
    </r>
  </si>
  <si>
    <r>
      <t>Nitrous Oxide (N</t>
    </r>
    <r>
      <rPr>
        <vertAlign val="subscript"/>
        <sz val="11"/>
        <color indexed="8"/>
        <rFont val="Calibri"/>
        <family val="2"/>
      </rPr>
      <t>2</t>
    </r>
    <r>
      <rPr>
        <sz val="10"/>
        <color indexed="8"/>
        <rFont val="Arial"/>
        <family val="2"/>
      </rPr>
      <t>O)</t>
    </r>
    <r>
      <rPr>
        <vertAlign val="superscript"/>
        <sz val="11"/>
        <color indexed="8"/>
        <rFont val="Calibri"/>
        <family val="2"/>
      </rPr>
      <t>4</t>
    </r>
  </si>
  <si>
    <r>
      <t>Sulfur Hexafluoride (SF</t>
    </r>
    <r>
      <rPr>
        <vertAlign val="subscript"/>
        <sz val="11"/>
        <color indexed="8"/>
        <rFont val="Calibri"/>
        <family val="2"/>
      </rPr>
      <t>6</t>
    </r>
    <r>
      <rPr>
        <sz val="10"/>
        <color indexed="8"/>
        <rFont val="Arial"/>
        <family val="2"/>
      </rPr>
      <t>)</t>
    </r>
  </si>
  <si>
    <t>CHART 18.01</t>
  </si>
  <si>
    <r>
      <t xml:space="preserve">Source: </t>
    </r>
    <r>
      <rPr>
        <sz val="10"/>
        <color indexed="8"/>
        <rFont val="Arial"/>
        <family val="2"/>
      </rPr>
      <t>Department of Environment</t>
    </r>
  </si>
  <si>
    <t>Acres</t>
  </si>
  <si>
    <r>
      <rPr>
        <b/>
        <sz val="10"/>
        <rFont val="Arial"/>
        <family val="2"/>
      </rPr>
      <t>Note:</t>
    </r>
    <r>
      <rPr>
        <vertAlign val="superscript"/>
        <sz val="10"/>
        <rFont val="Arial"/>
        <family val="2"/>
      </rPr>
      <t>1</t>
    </r>
    <r>
      <rPr>
        <sz val="10"/>
        <rFont val="Arial"/>
        <family val="2"/>
      </rPr>
      <t xml:space="preserve"> Top 3 producers of Carbon Dioxide in the Cayman Islands are 1. power generation 2. cars and 3.buses </t>
    </r>
  </si>
  <si>
    <r>
      <rPr>
        <vertAlign val="superscript"/>
        <sz val="10"/>
        <rFont val="Arial"/>
        <family val="2"/>
      </rPr>
      <t>2</t>
    </r>
    <r>
      <rPr>
        <sz val="10"/>
        <rFont val="Arial"/>
        <family val="2"/>
      </rPr>
      <t>Top 3 producers of hydrofluorocarbon in the Cayman Islands are 1.commerical Refrigeration, 2. stationary air conditioning and 3. refrigerated transport</t>
    </r>
  </si>
  <si>
    <r>
      <t>3</t>
    </r>
    <r>
      <rPr>
        <sz val="10"/>
        <rFont val="Arial"/>
      </rPr>
      <t xml:space="preserve"> Top 3 producers of Methane in the Cayman Islands are 1. landfill 2. cattle livestock and 3.agriculture live stock waste </t>
    </r>
  </si>
  <si>
    <r>
      <rPr>
        <vertAlign val="superscript"/>
        <sz val="11"/>
        <color indexed="8"/>
        <rFont val="Calibri"/>
        <family val="2"/>
      </rPr>
      <t>4</t>
    </r>
    <r>
      <rPr>
        <sz val="10"/>
        <rFont val="Arial"/>
      </rPr>
      <t>Top 3 producers of Nitrous Oxide in the Cayman Islands are 1. sewage sludge decomposition 2. agriculture live stock -manure and 3. urban driving</t>
    </r>
  </si>
  <si>
    <t>Type of Greenhouse Gas</t>
  </si>
  <si>
    <t>Total Rainfall</t>
  </si>
  <si>
    <r>
      <t>Annual Emissions (MT CO</t>
    </r>
    <r>
      <rPr>
        <b/>
        <vertAlign val="subscript"/>
        <sz val="10"/>
        <color indexed="8"/>
        <rFont val="Arial"/>
        <family val="2"/>
      </rPr>
      <t>2</t>
    </r>
    <r>
      <rPr>
        <b/>
        <sz val="10"/>
        <color indexed="8"/>
        <rFont val="Arial"/>
        <family val="2"/>
      </rPr>
      <t xml:space="preserve"> equivalent)</t>
    </r>
  </si>
  <si>
    <t>24th Jul</t>
  </si>
  <si>
    <t>3rd Mar.</t>
  </si>
  <si>
    <t>Nov. 4th</t>
  </si>
  <si>
    <t>Greenhouse Gas Emissions 2007-2011</t>
  </si>
  <si>
    <t xml:space="preserve">18th Jul </t>
  </si>
  <si>
    <t>11th Mar</t>
  </si>
  <si>
    <t>Sept 22nd</t>
  </si>
  <si>
    <t>05th Sept</t>
  </si>
  <si>
    <t>20th Jul</t>
  </si>
  <si>
    <t>07th Feb</t>
  </si>
  <si>
    <t>14th Dec</t>
  </si>
  <si>
    <t>21st Sept</t>
  </si>
  <si>
    <t>27th Oct</t>
  </si>
  <si>
    <r>
      <t>- no rain</t>
    </r>
    <r>
      <rPr>
        <b/>
        <sz val="10"/>
        <rFont val="Arial"/>
        <family val="2"/>
      </rPr>
      <t/>
    </r>
  </si>
  <si>
    <r>
      <t xml:space="preserve">     </t>
    </r>
    <r>
      <rPr>
        <b/>
        <sz val="10"/>
        <rFont val="Arial"/>
        <family val="2"/>
      </rPr>
      <t>Source:</t>
    </r>
    <r>
      <rPr>
        <sz val="10"/>
        <rFont val="Arial"/>
        <family val="2"/>
      </rPr>
      <t xml:space="preserve">  National Weather Service</t>
    </r>
  </si>
  <si>
    <r>
      <rPr>
        <b/>
        <sz val="10"/>
        <rFont val="Arial"/>
        <family val="2"/>
      </rPr>
      <t>Source:</t>
    </r>
    <r>
      <rPr>
        <sz val="10"/>
        <rFont val="Arial"/>
        <family val="2"/>
      </rPr>
      <t xml:space="preserve">  National Weather Service</t>
    </r>
  </si>
  <si>
    <t>09th Aug</t>
  </si>
  <si>
    <t>04th Feb</t>
  </si>
  <si>
    <t>21st May</t>
  </si>
  <si>
    <t>Cayman Islands Land Cover, 2013</t>
  </si>
  <si>
    <t>27th Jul</t>
  </si>
  <si>
    <t>5th Feb</t>
  </si>
  <si>
    <t>25th Jun</t>
  </si>
  <si>
    <t>14th  Jul</t>
  </si>
  <si>
    <t>24th Jan</t>
  </si>
  <si>
    <t>11th Jul</t>
  </si>
  <si>
    <t>8th Sept</t>
  </si>
  <si>
    <t>4th Feb</t>
  </si>
  <si>
    <t>18th Aug</t>
  </si>
  <si>
    <t>22nd Jan</t>
  </si>
  <si>
    <t>15th Jan</t>
  </si>
  <si>
    <t>11th Sept</t>
  </si>
  <si>
    <t>Fahrenheit</t>
  </si>
  <si>
    <t>Weather Synopsis, 2012 -  2023</t>
  </si>
  <si>
    <t>COMPENDIUM OF STATISTICS 2023</t>
  </si>
  <si>
    <t>Average Monthly Temperature for George Town, 2017 -  2023</t>
  </si>
  <si>
    <t>Monthly Total Rainfall for George Town, 2017 -  2023</t>
  </si>
  <si>
    <t>21st July</t>
  </si>
  <si>
    <t>17th Jan</t>
  </si>
  <si>
    <t>22nd Aug</t>
  </si>
  <si>
    <t>14th Sept</t>
  </si>
  <si>
    <t>20th Feb</t>
  </si>
  <si>
    <t>5th Jun</t>
  </si>
  <si>
    <t>Average Monthly Humidity, George Town,  2011  -  2023</t>
  </si>
  <si>
    <t>CHART 18.04</t>
  </si>
  <si>
    <t>CHART 18.05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</si>
</sst>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
    <numFmt numFmtId="165" formatCode="_(* #,##0.0_);_(* \(#,##0.0\);_(* &quot;-&quot;??_);_(@_)"/>
    <numFmt numFmtId="166" formatCode="_(* #,##0_);_(* \(#,##0\);_(* &quot;-&quot;??_);_(@_)"/>
    <numFmt numFmtId="167" formatCode="\-\ #\ \-"/>
    <numFmt numFmtId="168" formatCode="0.000"/>
    <numFmt numFmtId="169" formatCode="0.0%"/>
  </numFmts>
  <fonts count="30" x14ac:knownFonts="1">
    <font>
      <sz val="10"/>
      <name val="Arial"/>
    </font>
    <font>
      <sz val="10"/>
      <name val="Arial"/>
      <family val="2"/>
    </font>
    <font>
      <b/>
      <sz val="12"/>
      <name val="Arial"/>
      <family val="2"/>
    </font>
    <font>
      <vertAlign val="superscript"/>
      <sz val="10"/>
      <name val="Arial"/>
      <family val="2"/>
    </font>
    <font>
      <i/>
      <sz val="10"/>
      <name val="Arial"/>
      <family val="2"/>
    </font>
    <font>
      <sz val="8"/>
      <name val="Arial"/>
      <family val="2"/>
    </font>
    <font>
      <b/>
      <sz val="10"/>
      <name val="Arial"/>
      <family val="2"/>
    </font>
    <font>
      <sz val="10"/>
      <name val="Arial"/>
      <family val="2"/>
    </font>
    <font>
      <b/>
      <sz val="9"/>
      <name val="Arial"/>
      <family val="2"/>
    </font>
    <font>
      <sz val="12"/>
      <name val="Arial"/>
      <family val="2"/>
    </font>
    <font>
      <sz val="11.5"/>
      <name val="Arial"/>
      <family val="2"/>
    </font>
    <font>
      <b/>
      <sz val="11.5"/>
      <name val="Arial"/>
      <family val="2"/>
    </font>
    <font>
      <vertAlign val="superscript"/>
      <sz val="11.5"/>
      <name val="Arial"/>
      <family val="2"/>
    </font>
    <font>
      <b/>
      <sz val="10"/>
      <name val="Arial"/>
      <family val="2"/>
    </font>
    <font>
      <b/>
      <sz val="11"/>
      <name val="Book Antiqua"/>
      <family val="1"/>
    </font>
    <font>
      <vertAlign val="superscript"/>
      <sz val="10"/>
      <name val="Arial"/>
      <family val="2"/>
    </font>
    <font>
      <sz val="10"/>
      <name val="Arial"/>
      <family val="2"/>
    </font>
    <font>
      <b/>
      <sz val="10"/>
      <color indexed="8"/>
      <name val="Arial"/>
      <family val="2"/>
    </font>
    <font>
      <vertAlign val="superscript"/>
      <sz val="11"/>
      <color indexed="8"/>
      <name val="Calibri"/>
      <family val="2"/>
    </font>
    <font>
      <sz val="10"/>
      <color indexed="8"/>
      <name val="Arial"/>
      <family val="2"/>
    </font>
    <font>
      <vertAlign val="subscript"/>
      <sz val="11"/>
      <color indexed="8"/>
      <name val="Calibri"/>
      <family val="2"/>
    </font>
    <font>
      <b/>
      <vertAlign val="subscript"/>
      <sz val="10"/>
      <color indexed="8"/>
      <name val="Arial"/>
      <family val="2"/>
    </font>
    <font>
      <b/>
      <sz val="11"/>
      <color theme="0"/>
      <name val="Calibri"/>
      <family val="2"/>
      <scheme val="minor"/>
    </font>
    <font>
      <b/>
      <sz val="11"/>
      <color theme="1"/>
      <name val="Calibri"/>
      <family val="2"/>
      <scheme val="minor"/>
    </font>
    <font>
      <b/>
      <sz val="12"/>
      <color theme="1"/>
      <name val="Arial"/>
      <family val="2"/>
    </font>
    <font>
      <b/>
      <sz val="10"/>
      <color theme="1"/>
      <name val="Arial"/>
      <family val="2"/>
    </font>
    <font>
      <b/>
      <sz val="11"/>
      <name val="Calibri"/>
      <family val="2"/>
      <scheme val="minor"/>
    </font>
    <font>
      <sz val="11"/>
      <name val="Calibri"/>
      <family val="2"/>
      <scheme val="minor"/>
    </font>
    <font>
      <sz val="10"/>
      <color theme="1"/>
      <name val="Arial"/>
      <family val="2"/>
    </font>
    <font>
      <vertAlign val="superscript"/>
      <sz val="11"/>
      <color theme="1"/>
      <name val="Calibri"/>
      <family val="2"/>
      <scheme val="minor"/>
    </font>
  </fonts>
  <fills count="2">
    <fill>
      <patternFill patternType="none"/>
    </fill>
    <fill>
      <patternFill patternType="gray125"/>
    </fill>
  </fills>
  <borders count="11">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3" fontId="16" fillId="0" borderId="0" applyFont="0" applyFill="0" applyBorder="0" applyAlignment="0" applyProtection="0"/>
    <xf numFmtId="43" fontId="1" fillId="0" borderId="0" applyFont="0" applyFill="0" applyBorder="0" applyAlignment="0" applyProtection="0"/>
    <xf numFmtId="0" fontId="1" fillId="0" borderId="0"/>
  </cellStyleXfs>
  <cellXfs count="173">
    <xf numFmtId="0" fontId="0" fillId="0" borderId="0" xfId="0"/>
    <xf numFmtId="0" fontId="0" fillId="0" borderId="0" xfId="0" applyFill="1"/>
    <xf numFmtId="0" fontId="1" fillId="0" borderId="0" xfId="0" applyFont="1" applyFill="1"/>
    <xf numFmtId="0" fontId="0" fillId="0" borderId="0" xfId="0" applyFill="1" applyBorder="1"/>
    <xf numFmtId="0" fontId="13" fillId="0" borderId="0" xfId="0" applyFont="1" applyFill="1" applyBorder="1"/>
    <xf numFmtId="0" fontId="7" fillId="0" borderId="0" xfId="0" applyFont="1" applyFill="1"/>
    <xf numFmtId="0" fontId="0" fillId="0" borderId="0" xfId="0" applyFont="1" applyFill="1"/>
    <xf numFmtId="0" fontId="0" fillId="0" borderId="0" xfId="0" applyFill="1" applyAlignment="1">
      <alignment horizontal="centerContinuous"/>
    </xf>
    <xf numFmtId="0" fontId="14" fillId="0" borderId="0" xfId="0" applyFont="1" applyFill="1" applyAlignment="1">
      <alignment horizontal="right"/>
    </xf>
    <xf numFmtId="0" fontId="2" fillId="0" borderId="0" xfId="0" applyFont="1" applyFill="1" applyAlignment="1">
      <alignment horizontal="center"/>
    </xf>
    <xf numFmtId="0" fontId="6" fillId="0" borderId="0" xfId="0" applyFont="1" applyFill="1"/>
    <xf numFmtId="0" fontId="0" fillId="0" borderId="1" xfId="0" applyFill="1" applyBorder="1"/>
    <xf numFmtId="0" fontId="0" fillId="0" borderId="0" xfId="0" applyFill="1" applyAlignment="1">
      <alignment horizontal="center"/>
    </xf>
    <xf numFmtId="0" fontId="0" fillId="0" borderId="2" xfId="0" applyFill="1" applyBorder="1"/>
    <xf numFmtId="2" fontId="2" fillId="0" borderId="0" xfId="0" applyNumberFormat="1" applyFont="1" applyFill="1" applyAlignment="1">
      <alignment horizontal="right"/>
    </xf>
    <xf numFmtId="2" fontId="2" fillId="0" borderId="0" xfId="0" applyNumberFormat="1" applyFont="1" applyFill="1" applyAlignment="1">
      <alignment horizontal="left"/>
    </xf>
    <xf numFmtId="0" fontId="13" fillId="0" borderId="3" xfId="0" applyFont="1" applyFill="1" applyBorder="1"/>
    <xf numFmtId="0" fontId="13" fillId="0" borderId="4" xfId="0" applyFont="1" applyFill="1" applyBorder="1"/>
    <xf numFmtId="0" fontId="6" fillId="0" borderId="2" xfId="0" applyFont="1" applyFill="1" applyBorder="1" applyAlignment="1">
      <alignment horizontal="left"/>
    </xf>
    <xf numFmtId="0" fontId="6" fillId="0" borderId="4" xfId="0" applyFont="1" applyFill="1" applyBorder="1" applyAlignment="1">
      <alignment horizontal="left"/>
    </xf>
    <xf numFmtId="0" fontId="0" fillId="0" borderId="5" xfId="0" applyFill="1" applyBorder="1"/>
    <xf numFmtId="3" fontId="0" fillId="0" borderId="6" xfId="0" applyNumberFormat="1" applyFill="1" applyBorder="1"/>
    <xf numFmtId="3" fontId="0" fillId="0" borderId="0" xfId="0" applyNumberFormat="1" applyFill="1" applyBorder="1"/>
    <xf numFmtId="3" fontId="0" fillId="0" borderId="7" xfId="0" applyNumberFormat="1" applyFill="1" applyBorder="1"/>
    <xf numFmtId="3" fontId="0" fillId="0" borderId="5" xfId="0" applyNumberFormat="1" applyFill="1" applyBorder="1"/>
    <xf numFmtId="164" fontId="0" fillId="0" borderId="8" xfId="0" applyNumberFormat="1" applyFill="1" applyBorder="1"/>
    <xf numFmtId="164" fontId="0" fillId="0" borderId="0" xfId="0" applyNumberFormat="1" applyFill="1" applyBorder="1"/>
    <xf numFmtId="164" fontId="0" fillId="0" borderId="6" xfId="0" applyNumberFormat="1" applyFill="1" applyBorder="1"/>
    <xf numFmtId="165" fontId="1" fillId="0" borderId="0" xfId="1" applyNumberFormat="1" applyFont="1" applyFill="1" applyBorder="1" applyAlignment="1">
      <alignment horizontal="right"/>
    </xf>
    <xf numFmtId="3" fontId="0" fillId="0" borderId="9" xfId="0" applyNumberFormat="1" applyFill="1" applyBorder="1"/>
    <xf numFmtId="3" fontId="0" fillId="0" borderId="1" xfId="0" applyNumberFormat="1" applyFill="1" applyBorder="1"/>
    <xf numFmtId="164" fontId="0" fillId="0" borderId="9" xfId="0" applyNumberFormat="1" applyFill="1" applyBorder="1"/>
    <xf numFmtId="164" fontId="0" fillId="0" borderId="1" xfId="0" applyNumberFormat="1" applyFill="1" applyBorder="1"/>
    <xf numFmtId="3" fontId="0" fillId="0" borderId="10" xfId="0" applyNumberFormat="1" applyFill="1" applyBorder="1"/>
    <xf numFmtId="3" fontId="0" fillId="0" borderId="2" xfId="0" applyNumberFormat="1" applyFill="1" applyBorder="1"/>
    <xf numFmtId="3" fontId="0" fillId="0" borderId="4" xfId="0" applyNumberFormat="1" applyFill="1" applyBorder="1"/>
    <xf numFmtId="164" fontId="0" fillId="0" borderId="10" xfId="0" applyNumberFormat="1" applyFill="1" applyBorder="1"/>
    <xf numFmtId="164" fontId="0" fillId="0" borderId="2" xfId="0" applyNumberFormat="1" applyFill="1" applyBorder="1"/>
    <xf numFmtId="43" fontId="1" fillId="0" borderId="2" xfId="1" applyFill="1" applyBorder="1"/>
    <xf numFmtId="0" fontId="15" fillId="0" borderId="0" xfId="0" applyFont="1" applyFill="1" applyBorder="1"/>
    <xf numFmtId="0" fontId="0" fillId="0" borderId="0" xfId="0" quotePrefix="1" applyFill="1" applyBorder="1"/>
    <xf numFmtId="165" fontId="1" fillId="0" borderId="0" xfId="1" applyNumberFormat="1" applyFill="1" applyBorder="1" applyAlignment="1">
      <alignment horizontal="right"/>
    </xf>
    <xf numFmtId="165" fontId="1" fillId="0" borderId="0" xfId="1" applyNumberFormat="1" applyFill="1" applyBorder="1"/>
    <xf numFmtId="166" fontId="1" fillId="0" borderId="0" xfId="1" applyNumberFormat="1" applyFill="1" applyBorder="1"/>
    <xf numFmtId="166" fontId="1" fillId="0" borderId="0" xfId="1" applyNumberFormat="1" applyFont="1" applyFill="1" applyBorder="1"/>
    <xf numFmtId="0" fontId="6" fillId="0" borderId="0" xfId="0" applyFont="1" applyFill="1" applyAlignment="1">
      <alignment horizontal="right"/>
    </xf>
    <xf numFmtId="0" fontId="24" fillId="0" borderId="0" xfId="0" applyFont="1" applyFill="1" applyAlignment="1"/>
    <xf numFmtId="0" fontId="25" fillId="0" borderId="0" xfId="0" applyFont="1" applyFill="1"/>
    <xf numFmtId="0" fontId="26" fillId="0" borderId="0" xfId="0" applyFont="1" applyFill="1" applyBorder="1"/>
    <xf numFmtId="0" fontId="0" fillId="0" borderId="0" xfId="0" applyFont="1" applyFill="1" applyAlignment="1">
      <alignment horizontal="center"/>
    </xf>
    <xf numFmtId="0" fontId="26" fillId="0" borderId="1" xfId="0" applyFont="1" applyFill="1" applyBorder="1"/>
    <xf numFmtId="0" fontId="26" fillId="0" borderId="1" xfId="0" applyFont="1" applyFill="1" applyBorder="1" applyAlignment="1">
      <alignment horizontal="center"/>
    </xf>
    <xf numFmtId="0" fontId="26" fillId="0" borderId="0" xfId="0" applyFont="1" applyFill="1" applyBorder="1" applyAlignment="1">
      <alignment horizontal="center"/>
    </xf>
    <xf numFmtId="4" fontId="23" fillId="0" borderId="0" xfId="0" applyNumberFormat="1" applyFont="1" applyFill="1" applyAlignment="1">
      <alignment horizontal="center"/>
    </xf>
    <xf numFmtId="4" fontId="0" fillId="0" borderId="0" xfId="0" applyNumberFormat="1" applyFont="1" applyFill="1" applyAlignment="1">
      <alignment horizontal="center"/>
    </xf>
    <xf numFmtId="4" fontId="26" fillId="0" borderId="1" xfId="0" applyNumberFormat="1" applyFont="1" applyFill="1" applyBorder="1" applyAlignment="1">
      <alignment horizontal="center"/>
    </xf>
    <xf numFmtId="1" fontId="0" fillId="0" borderId="0" xfId="0" applyNumberFormat="1" applyFill="1"/>
    <xf numFmtId="4" fontId="0" fillId="0" borderId="0" xfId="0" applyNumberFormat="1" applyFill="1" applyAlignment="1">
      <alignment horizontal="center"/>
    </xf>
    <xf numFmtId="10" fontId="27" fillId="0" borderId="0" xfId="0" applyNumberFormat="1" applyFont="1" applyFill="1" applyBorder="1" applyAlignment="1">
      <alignment horizontal="center"/>
    </xf>
    <xf numFmtId="1" fontId="0" fillId="0" borderId="1" xfId="0" applyNumberFormat="1" applyFill="1" applyBorder="1"/>
    <xf numFmtId="4" fontId="0" fillId="0" borderId="1" xfId="0" applyNumberFormat="1" applyFill="1" applyBorder="1" applyAlignment="1">
      <alignment horizontal="center"/>
    </xf>
    <xf numFmtId="10" fontId="27" fillId="0" borderId="1" xfId="0" applyNumberFormat="1" applyFont="1" applyFill="1" applyBorder="1" applyAlignment="1">
      <alignment horizontal="center"/>
    </xf>
    <xf numFmtId="0" fontId="26" fillId="0" borderId="0" xfId="0" applyFont="1" applyFill="1"/>
    <xf numFmtId="4" fontId="26" fillId="0" borderId="0" xfId="0" applyNumberFormat="1" applyFont="1" applyFill="1" applyAlignment="1">
      <alignment horizontal="center"/>
    </xf>
    <xf numFmtId="169" fontId="26" fillId="0" borderId="0" xfId="0" applyNumberFormat="1" applyFont="1" applyFill="1" applyBorder="1" applyAlignment="1">
      <alignment horizontal="center"/>
    </xf>
    <xf numFmtId="10" fontId="26" fillId="0" borderId="0" xfId="0" applyNumberFormat="1" applyFont="1" applyFill="1" applyBorder="1" applyAlignment="1">
      <alignment horizontal="center"/>
    </xf>
    <xf numFmtId="169" fontId="26" fillId="0" borderId="0" xfId="0" applyNumberFormat="1" applyFont="1" applyFill="1" applyAlignment="1">
      <alignment horizontal="center"/>
    </xf>
    <xf numFmtId="10" fontId="26" fillId="0" borderId="0" xfId="0" applyNumberFormat="1" applyFont="1" applyFill="1" applyAlignment="1">
      <alignment horizontal="center"/>
    </xf>
    <xf numFmtId="0" fontId="27" fillId="0" borderId="0" xfId="0" applyFont="1" applyFill="1" applyBorder="1" applyAlignment="1">
      <alignment horizontal="left"/>
    </xf>
    <xf numFmtId="0" fontId="0" fillId="0" borderId="1" xfId="0" applyFont="1" applyFill="1" applyBorder="1"/>
    <xf numFmtId="0" fontId="0" fillId="0" borderId="0" xfId="0" applyFont="1" applyFill="1" applyBorder="1" applyAlignment="1">
      <alignment horizontal="center"/>
    </xf>
    <xf numFmtId="10" fontId="0" fillId="0" borderId="0" xfId="0" applyNumberFormat="1" applyFont="1" applyFill="1" applyAlignment="1">
      <alignment horizontal="center"/>
    </xf>
    <xf numFmtId="10" fontId="0" fillId="0" borderId="1" xfId="0" applyNumberFormat="1" applyFont="1" applyFill="1" applyBorder="1" applyAlignment="1">
      <alignment horizontal="center"/>
    </xf>
    <xf numFmtId="169" fontId="23" fillId="0" borderId="0" xfId="0" applyNumberFormat="1" applyFont="1" applyFill="1" applyAlignment="1">
      <alignment horizontal="center"/>
    </xf>
    <xf numFmtId="0" fontId="2" fillId="0" borderId="0" xfId="0" applyFont="1" applyFill="1" applyAlignment="1">
      <alignment horizontal="right"/>
    </xf>
    <xf numFmtId="0" fontId="22" fillId="0" borderId="0" xfId="0" applyFont="1" applyFill="1" applyBorder="1"/>
    <xf numFmtId="0" fontId="25" fillId="0" borderId="1" xfId="0" applyFont="1" applyFill="1" applyBorder="1" applyAlignment="1">
      <alignment horizontal="center"/>
    </xf>
    <xf numFmtId="0" fontId="25" fillId="0" borderId="1" xfId="0" applyFont="1" applyFill="1" applyBorder="1"/>
    <xf numFmtId="0" fontId="28" fillId="0" borderId="0" xfId="0" applyFont="1" applyFill="1" applyBorder="1"/>
    <xf numFmtId="168" fontId="27" fillId="0" borderId="0" xfId="0" applyNumberFormat="1" applyFont="1" applyFill="1" applyBorder="1" applyAlignment="1">
      <alignment vertical="center"/>
    </xf>
    <xf numFmtId="0" fontId="28" fillId="0" borderId="0" xfId="0" applyFont="1" applyFill="1" applyBorder="1" applyAlignment="1">
      <alignment vertical="center"/>
    </xf>
    <xf numFmtId="168" fontId="26" fillId="0" borderId="1" xfId="0" applyNumberFormat="1" applyFont="1" applyFill="1" applyBorder="1" applyAlignment="1">
      <alignment vertical="center"/>
    </xf>
    <xf numFmtId="0" fontId="1" fillId="0" borderId="0" xfId="4" applyNumberFormat="1" applyFont="1" applyFill="1" applyBorder="1" applyAlignment="1"/>
    <xf numFmtId="0" fontId="29" fillId="0" borderId="0" xfId="0" applyFont="1" applyFill="1" applyBorder="1"/>
    <xf numFmtId="0" fontId="6" fillId="0" borderId="0" xfId="0" applyFont="1"/>
    <xf numFmtId="0" fontId="14" fillId="0" borderId="0" xfId="4" applyFont="1" applyFill="1" applyAlignment="1"/>
    <xf numFmtId="0" fontId="6" fillId="0" borderId="0" xfId="4" applyFont="1" applyFill="1"/>
    <xf numFmtId="0" fontId="14" fillId="0" borderId="0" xfId="4" applyFont="1" applyFill="1" applyAlignment="1">
      <alignment horizontal="right"/>
    </xf>
    <xf numFmtId="0" fontId="2" fillId="0" borderId="0" xfId="4" applyFont="1" applyFill="1"/>
    <xf numFmtId="0" fontId="1" fillId="0" borderId="0" xfId="4" applyFont="1" applyFill="1"/>
    <xf numFmtId="0" fontId="1" fillId="0" borderId="0" xfId="4" applyFill="1" applyAlignment="1"/>
    <xf numFmtId="0" fontId="1" fillId="0" borderId="0" xfId="4" applyFill="1" applyAlignment="1">
      <alignment horizontal="center"/>
    </xf>
    <xf numFmtId="0" fontId="1" fillId="0" borderId="0" xfId="4" applyFill="1" applyAlignment="1">
      <alignment horizontal="centerContinuous"/>
    </xf>
    <xf numFmtId="0" fontId="1" fillId="0" borderId="0" xfId="4" applyFill="1" applyBorder="1"/>
    <xf numFmtId="0" fontId="1" fillId="0" borderId="0" xfId="4" applyFill="1" applyAlignment="1">
      <alignment horizontal="right"/>
    </xf>
    <xf numFmtId="0" fontId="1" fillId="0" borderId="0" xfId="4" applyFill="1"/>
    <xf numFmtId="0" fontId="1" fillId="0" borderId="1" xfId="4" applyFill="1" applyBorder="1"/>
    <xf numFmtId="0" fontId="6" fillId="0" borderId="2" xfId="4" applyFont="1" applyFill="1" applyBorder="1" applyAlignment="1">
      <alignment horizontal="center"/>
    </xf>
    <xf numFmtId="0" fontId="6" fillId="0" borderId="2" xfId="4" applyFont="1" applyFill="1" applyBorder="1"/>
    <xf numFmtId="0" fontId="6" fillId="0" borderId="1" xfId="4" applyFont="1" applyFill="1" applyBorder="1"/>
    <xf numFmtId="0" fontId="1" fillId="0" borderId="0" xfId="4" quotePrefix="1" applyFill="1"/>
    <xf numFmtId="165" fontId="1" fillId="0" borderId="0" xfId="3" applyNumberFormat="1" applyFont="1" applyFill="1"/>
    <xf numFmtId="165" fontId="1" fillId="0" borderId="0" xfId="3" applyNumberFormat="1" applyFont="1" applyFill="1" applyBorder="1"/>
    <xf numFmtId="165" fontId="1" fillId="0" borderId="0" xfId="3" applyNumberFormat="1" applyFont="1" applyFill="1" applyBorder="1" applyAlignment="1">
      <alignment horizontal="right"/>
    </xf>
    <xf numFmtId="165" fontId="1" fillId="0" borderId="0" xfId="3" applyNumberFormat="1" applyFont="1" applyFill="1" applyAlignment="1">
      <alignment horizontal="right"/>
    </xf>
    <xf numFmtId="0" fontId="0" fillId="0" borderId="0" xfId="0" applyFill="1" applyBorder="1" applyAlignment="1">
      <alignment horizontal="right"/>
    </xf>
    <xf numFmtId="166" fontId="1" fillId="0" borderId="0" xfId="3" applyNumberFormat="1" applyFont="1" applyFill="1" applyBorder="1"/>
    <xf numFmtId="166" fontId="1" fillId="0" borderId="0" xfId="3" applyNumberFormat="1" applyFont="1" applyFill="1"/>
    <xf numFmtId="0" fontId="6" fillId="0" borderId="0" xfId="4" applyFont="1" applyFill="1" applyAlignment="1">
      <alignment vertical="center"/>
    </xf>
    <xf numFmtId="166" fontId="6" fillId="0" borderId="0" xfId="3" applyNumberFormat="1" applyFont="1" applyFill="1" applyBorder="1" applyAlignment="1">
      <alignment vertical="center"/>
    </xf>
    <xf numFmtId="0" fontId="6" fillId="0" borderId="0" xfId="0" applyFont="1" applyFill="1" applyBorder="1"/>
    <xf numFmtId="0" fontId="1" fillId="0" borderId="1" xfId="4" quotePrefix="1" applyFill="1" applyBorder="1"/>
    <xf numFmtId="0" fontId="1" fillId="0" borderId="0" xfId="4" quotePrefix="1" applyFill="1" applyBorder="1"/>
    <xf numFmtId="0" fontId="3" fillId="0" borderId="0" xfId="4" applyFont="1" applyFill="1" applyAlignment="1">
      <alignment horizontal="right" vertical="center"/>
    </xf>
    <xf numFmtId="0" fontId="3" fillId="0" borderId="0" xfId="4" applyFont="1" applyFill="1"/>
    <xf numFmtId="0" fontId="1" fillId="0" borderId="0" xfId="4" applyFont="1" applyFill="1" applyAlignment="1"/>
    <xf numFmtId="43" fontId="1" fillId="0" borderId="0" xfId="3" applyNumberFormat="1" applyFont="1" applyFill="1" applyBorder="1"/>
    <xf numFmtId="166" fontId="0" fillId="0" borderId="0" xfId="0" applyNumberFormat="1" applyFill="1" applyBorder="1"/>
    <xf numFmtId="0" fontId="10" fillId="0" borderId="0" xfId="4" applyFont="1" applyFill="1"/>
    <xf numFmtId="0" fontId="10" fillId="0" borderId="0" xfId="0" applyFont="1" applyFill="1"/>
    <xf numFmtId="0" fontId="11" fillId="0" borderId="2" xfId="4" applyFont="1" applyFill="1" applyBorder="1"/>
    <xf numFmtId="164" fontId="0" fillId="0" borderId="0" xfId="0" applyNumberFormat="1" applyFill="1"/>
    <xf numFmtId="164" fontId="1" fillId="0" borderId="0" xfId="4" applyNumberFormat="1" applyFont="1" applyFill="1"/>
    <xf numFmtId="0" fontId="11" fillId="0" borderId="0" xfId="4" applyFont="1" applyFill="1"/>
    <xf numFmtId="164" fontId="6" fillId="0" borderId="0" xfId="0" applyNumberFormat="1" applyFont="1" applyFill="1"/>
    <xf numFmtId="0" fontId="11" fillId="0" borderId="0" xfId="0" applyFont="1" applyFill="1"/>
    <xf numFmtId="0" fontId="10" fillId="0" borderId="0" xfId="4" applyFont="1" applyFill="1" applyBorder="1"/>
    <xf numFmtId="0" fontId="10" fillId="0" borderId="1" xfId="4" applyFont="1" applyFill="1" applyBorder="1"/>
    <xf numFmtId="164" fontId="6" fillId="0" borderId="0" xfId="0" applyNumberFormat="1" applyFont="1" applyFill="1" applyBorder="1"/>
    <xf numFmtId="0" fontId="10" fillId="0" borderId="0" xfId="4" applyFont="1" applyFill="1" applyAlignment="1">
      <alignment horizontal="right"/>
    </xf>
    <xf numFmtId="0" fontId="10" fillId="0" borderId="0" xfId="0" applyFont="1" applyFill="1" applyBorder="1"/>
    <xf numFmtId="0" fontId="12" fillId="0" borderId="0" xfId="4" applyFont="1" applyFill="1" applyAlignment="1">
      <alignment horizontal="center" vertical="center"/>
    </xf>
    <xf numFmtId="164" fontId="1" fillId="0" borderId="0" xfId="4" applyNumberFormat="1" applyFill="1"/>
    <xf numFmtId="167" fontId="1" fillId="0" borderId="0" xfId="4" applyNumberFormat="1" applyFill="1" applyAlignment="1">
      <alignment horizontal="centerContinuous"/>
    </xf>
    <xf numFmtId="0" fontId="2" fillId="0" borderId="0" xfId="4" applyFont="1" applyFill="1" applyAlignment="1">
      <alignment horizontal="left"/>
    </xf>
    <xf numFmtId="0" fontId="4" fillId="0" borderId="0" xfId="4" applyFont="1" applyFill="1" applyBorder="1" applyAlignment="1">
      <alignment horizontal="right"/>
    </xf>
    <xf numFmtId="0" fontId="1" fillId="0" borderId="2" xfId="4" applyFill="1" applyBorder="1"/>
    <xf numFmtId="0" fontId="8" fillId="0" borderId="0" xfId="4" applyFont="1" applyFill="1"/>
    <xf numFmtId="165" fontId="1" fillId="0" borderId="0" xfId="4" applyNumberFormat="1" applyFill="1"/>
    <xf numFmtId="43" fontId="1" fillId="0" borderId="0" xfId="4" applyNumberFormat="1" applyFill="1"/>
    <xf numFmtId="165" fontId="6" fillId="0" borderId="0" xfId="4" applyNumberFormat="1" applyFont="1" applyFill="1"/>
    <xf numFmtId="165" fontId="6" fillId="0" borderId="1" xfId="3" applyNumberFormat="1" applyFont="1" applyFill="1" applyBorder="1"/>
    <xf numFmtId="164" fontId="6" fillId="0" borderId="1" xfId="0" applyNumberFormat="1" applyFont="1" applyFill="1" applyBorder="1"/>
    <xf numFmtId="0" fontId="8" fillId="0" borderId="0" xfId="4" applyFont="1" applyFill="1" applyBorder="1"/>
    <xf numFmtId="0" fontId="1" fillId="0" borderId="0" xfId="4" applyFont="1" applyFill="1" applyAlignment="1">
      <alignment horizontal="center" vertical="center"/>
    </xf>
    <xf numFmtId="0" fontId="2" fillId="0" borderId="0" xfId="4" applyFont="1" applyFill="1" applyAlignment="1">
      <alignment horizontal="right"/>
    </xf>
    <xf numFmtId="0" fontId="9" fillId="0" borderId="0" xfId="4" applyFont="1" applyFill="1"/>
    <xf numFmtId="0" fontId="4" fillId="0" borderId="1" xfId="4" applyFont="1" applyFill="1" applyBorder="1" applyAlignment="1">
      <alignment horizontal="right"/>
    </xf>
    <xf numFmtId="0" fontId="6" fillId="0" borderId="2" xfId="4" applyFont="1" applyFill="1" applyBorder="1" applyAlignment="1">
      <alignment horizontal="right"/>
    </xf>
    <xf numFmtId="0" fontId="1" fillId="0" borderId="0" xfId="4" applyFont="1" applyFill="1" applyAlignment="1">
      <alignment horizontal="right"/>
    </xf>
    <xf numFmtId="0" fontId="1" fillId="0" borderId="0" xfId="4" applyFont="1" applyFill="1" applyBorder="1" applyAlignment="1">
      <alignment horizontal="right"/>
    </xf>
    <xf numFmtId="166" fontId="1" fillId="0" borderId="0" xfId="4" applyNumberFormat="1" applyFill="1"/>
    <xf numFmtId="1" fontId="6" fillId="0" borderId="0" xfId="0" applyNumberFormat="1" applyFont="1" applyFill="1"/>
    <xf numFmtId="1" fontId="6" fillId="0" borderId="0" xfId="0" applyNumberFormat="1" applyFont="1" applyFill="1" applyBorder="1"/>
    <xf numFmtId="1" fontId="6" fillId="0" borderId="0" xfId="3" applyNumberFormat="1" applyFont="1" applyFill="1"/>
    <xf numFmtId="166" fontId="6" fillId="0" borderId="0" xfId="3" applyNumberFormat="1" applyFont="1" applyFill="1"/>
    <xf numFmtId="0" fontId="6" fillId="0" borderId="0" xfId="4" applyFont="1" applyFill="1" applyAlignment="1"/>
    <xf numFmtId="0" fontId="13" fillId="0" borderId="0" xfId="0" applyFont="1" applyFill="1"/>
    <xf numFmtId="0" fontId="1" fillId="0" borderId="0" xfId="4" applyFont="1" applyFill="1" applyBorder="1"/>
    <xf numFmtId="0" fontId="1" fillId="0" borderId="1" xfId="4" applyFont="1" applyFill="1" applyBorder="1"/>
    <xf numFmtId="0" fontId="1" fillId="0" borderId="0" xfId="4" applyFont="1" applyFill="1" applyAlignment="1">
      <alignment horizontal="center"/>
    </xf>
    <xf numFmtId="0" fontId="1" fillId="0" borderId="0" xfId="4" applyFont="1" applyFill="1" applyAlignment="1">
      <alignment horizontal="centerContinuous"/>
    </xf>
    <xf numFmtId="0" fontId="2" fillId="0" borderId="0" xfId="0" applyFont="1" applyFill="1" applyAlignment="1">
      <alignment horizontal="center"/>
    </xf>
    <xf numFmtId="0" fontId="0" fillId="0" borderId="10" xfId="0" applyFill="1" applyBorder="1" applyAlignment="1">
      <alignment horizontal="center"/>
    </xf>
    <xf numFmtId="0" fontId="0" fillId="0" borderId="2" xfId="0" applyFill="1" applyBorder="1" applyAlignment="1">
      <alignment horizontal="center"/>
    </xf>
    <xf numFmtId="0" fontId="0" fillId="0" borderId="4" xfId="0" applyFill="1" applyBorder="1" applyAlignment="1">
      <alignment horizontal="center"/>
    </xf>
    <xf numFmtId="0" fontId="7" fillId="0" borderId="10" xfId="0" applyFont="1" applyFill="1" applyBorder="1" applyAlignment="1">
      <alignment horizontal="center"/>
    </xf>
    <xf numFmtId="0" fontId="7" fillId="0" borderId="2" xfId="0" applyFont="1" applyFill="1" applyBorder="1" applyAlignment="1">
      <alignment horizontal="center"/>
    </xf>
    <xf numFmtId="0" fontId="7" fillId="0" borderId="4" xfId="0" applyFont="1" applyFill="1" applyBorder="1" applyAlignment="1">
      <alignment horizontal="center"/>
    </xf>
    <xf numFmtId="0" fontId="0" fillId="0" borderId="0" xfId="0" applyFont="1" applyFill="1" applyAlignment="1">
      <alignment horizontal="left" wrapText="1"/>
    </xf>
    <xf numFmtId="0" fontId="24" fillId="0" borderId="0" xfId="0" applyFont="1" applyFill="1" applyAlignment="1">
      <alignment horizontal="center"/>
    </xf>
    <xf numFmtId="0" fontId="25" fillId="0" borderId="1" xfId="0" applyFont="1" applyFill="1" applyBorder="1" applyAlignment="1">
      <alignment horizontal="center"/>
    </xf>
    <xf numFmtId="0" fontId="2" fillId="0" borderId="0" xfId="4" applyFont="1" applyFill="1" applyAlignment="1">
      <alignment horizontal="center"/>
    </xf>
  </cellXfs>
  <cellStyles count="5">
    <cellStyle name="Comma" xfId="1" builtinId="3"/>
    <cellStyle name="Comma 2" xfId="2" xr:uid="{00000000-0005-0000-0000-000001000000}"/>
    <cellStyle name="Comma 2 2" xfId="3" xr:uid="{00000000-0005-0000-0000-000002000000}"/>
    <cellStyle name="Normal" xfId="0" builtinId="0"/>
    <cellStyle name="Normal 2" xfId="4" xr:uid="{00000000-0005-0000-0000-000004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b="1" i="0" u="none" strike="noStrike" baseline="0">
                <a:solidFill>
                  <a:srgbClr val="000000"/>
                </a:solidFill>
                <a:latin typeface="Arial"/>
                <a:ea typeface="Arial"/>
                <a:cs typeface="Arial"/>
              </a:defRPr>
            </a:pPr>
            <a:r>
              <a:rPr lang="en-US"/>
              <a:t>Chart 18.03: Average Monthly Temperature, 2023</a:t>
            </a:r>
          </a:p>
        </c:rich>
      </c:tx>
      <c:layout>
        <c:manualLayout>
          <c:xMode val="edge"/>
          <c:yMode val="edge"/>
          <c:x val="0.22471004724409449"/>
          <c:y val="2.9362743798439336E-2"/>
        </c:manualLayout>
      </c:layout>
      <c:overlay val="0"/>
    </c:title>
    <c:autoTitleDeleted val="0"/>
    <c:plotArea>
      <c:layout/>
      <c:barChart>
        <c:barDir val="col"/>
        <c:grouping val="clustered"/>
        <c:varyColors val="0"/>
        <c:ser>
          <c:idx val="0"/>
          <c:order val="0"/>
          <c:tx>
            <c:v>Average Temperature</c:v>
          </c:tx>
          <c:invertIfNegative val="0"/>
          <c:cat>
            <c:strRef>
              <c:f>'.05'!$C$12:$C$34</c:f>
              <c:strCache>
                <c:ptCount val="23"/>
                <c:pt idx="0">
                  <c:v>January</c:v>
                </c:pt>
                <c:pt idx="2">
                  <c:v>February</c:v>
                </c:pt>
                <c:pt idx="4">
                  <c:v>March</c:v>
                </c:pt>
                <c:pt idx="6">
                  <c:v>April</c:v>
                </c:pt>
                <c:pt idx="8">
                  <c:v>May</c:v>
                </c:pt>
                <c:pt idx="10">
                  <c:v>June</c:v>
                </c:pt>
                <c:pt idx="12">
                  <c:v>July</c:v>
                </c:pt>
                <c:pt idx="14">
                  <c:v>August</c:v>
                </c:pt>
                <c:pt idx="16">
                  <c:v>September</c:v>
                </c:pt>
                <c:pt idx="18">
                  <c:v>October</c:v>
                </c:pt>
                <c:pt idx="20">
                  <c:v>November</c:v>
                </c:pt>
                <c:pt idx="22">
                  <c:v>December</c:v>
                </c:pt>
              </c:strCache>
            </c:strRef>
          </c:cat>
          <c:val>
            <c:numRef>
              <c:f>'.05'!$J$12:$J$34</c:f>
              <c:numCache>
                <c:formatCode>0.0</c:formatCode>
                <c:ptCount val="23"/>
                <c:pt idx="0">
                  <c:v>80.099999999999994</c:v>
                </c:pt>
                <c:pt idx="2">
                  <c:v>80.7</c:v>
                </c:pt>
                <c:pt idx="4">
                  <c:v>81.099999999999994</c:v>
                </c:pt>
                <c:pt idx="6">
                  <c:v>82.6</c:v>
                </c:pt>
                <c:pt idx="8">
                  <c:v>84.6</c:v>
                </c:pt>
                <c:pt idx="10">
                  <c:v>86.2</c:v>
                </c:pt>
                <c:pt idx="12">
                  <c:v>87.9</c:v>
                </c:pt>
                <c:pt idx="14">
                  <c:v>86.7</c:v>
                </c:pt>
                <c:pt idx="16">
                  <c:v>87.1</c:v>
                </c:pt>
                <c:pt idx="18">
                  <c:v>85.6</c:v>
                </c:pt>
                <c:pt idx="20">
                  <c:v>84</c:v>
                </c:pt>
                <c:pt idx="22">
                  <c:v>81.2</c:v>
                </c:pt>
              </c:numCache>
            </c:numRef>
          </c:val>
          <c:extLst>
            <c:ext xmlns:c16="http://schemas.microsoft.com/office/drawing/2014/chart" uri="{C3380CC4-5D6E-409C-BE32-E72D297353CC}">
              <c16:uniqueId val="{00000000-5426-4CFF-B3CC-3BB6CD11470E}"/>
            </c:ext>
          </c:extLst>
        </c:ser>
        <c:dLbls>
          <c:showLegendKey val="0"/>
          <c:showVal val="0"/>
          <c:showCatName val="0"/>
          <c:showSerName val="0"/>
          <c:showPercent val="0"/>
          <c:showBubbleSize val="0"/>
        </c:dLbls>
        <c:gapWidth val="150"/>
        <c:axId val="561766943"/>
        <c:axId val="1"/>
      </c:barChart>
      <c:catAx>
        <c:axId val="561766943"/>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title>
          <c:tx>
            <c:rich>
              <a:bodyPr/>
              <a:lstStyle/>
              <a:p>
                <a:pPr>
                  <a:defRPr sz="1000" b="0" i="0" u="none" strike="noStrike" baseline="0">
                    <a:solidFill>
                      <a:srgbClr val="000000"/>
                    </a:solidFill>
                    <a:latin typeface="Calibri"/>
                    <a:ea typeface="Calibri"/>
                    <a:cs typeface="Calibri"/>
                  </a:defRPr>
                </a:pPr>
                <a:r>
                  <a:rPr lang="en-US"/>
                  <a:t>Fahrenheit</a:t>
                </a:r>
              </a:p>
            </c:rich>
          </c:tx>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61766943"/>
        <c:crosses val="autoZero"/>
        <c:crossBetween val="between"/>
      </c:valAx>
      <c:spPr>
        <a:noFill/>
        <a:ln w="25400">
          <a:noFill/>
        </a:ln>
      </c:spPr>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Monthly rainfall</a:t>
            </a:r>
          </a:p>
        </c:rich>
      </c:tx>
      <c:overlay val="0"/>
    </c:title>
    <c:autoTitleDeleted val="0"/>
    <c:plotArea>
      <c:layout/>
      <c:barChart>
        <c:barDir val="col"/>
        <c:grouping val="clustered"/>
        <c:varyColors val="0"/>
        <c:ser>
          <c:idx val="0"/>
          <c:order val="0"/>
          <c:invertIfNegative val="0"/>
          <c:cat>
            <c:strRef>
              <c:f>'.06'!$C$13:$C$35</c:f>
              <c:strCache>
                <c:ptCount val="23"/>
                <c:pt idx="0">
                  <c:v>January</c:v>
                </c:pt>
                <c:pt idx="2">
                  <c:v>February</c:v>
                </c:pt>
                <c:pt idx="4">
                  <c:v>March</c:v>
                </c:pt>
                <c:pt idx="6">
                  <c:v>April</c:v>
                </c:pt>
                <c:pt idx="8">
                  <c:v>May</c:v>
                </c:pt>
                <c:pt idx="10">
                  <c:v>June</c:v>
                </c:pt>
                <c:pt idx="12">
                  <c:v>July</c:v>
                </c:pt>
                <c:pt idx="14">
                  <c:v>August</c:v>
                </c:pt>
                <c:pt idx="16">
                  <c:v>September</c:v>
                </c:pt>
                <c:pt idx="18">
                  <c:v>October</c:v>
                </c:pt>
                <c:pt idx="20">
                  <c:v>November</c:v>
                </c:pt>
                <c:pt idx="22">
                  <c:v>December</c:v>
                </c:pt>
              </c:strCache>
            </c:strRef>
          </c:cat>
          <c:val>
            <c:numRef>
              <c:f>'.06'!$J$13:$J$35</c:f>
              <c:numCache>
                <c:formatCode>0.0</c:formatCode>
                <c:ptCount val="23"/>
                <c:pt idx="0">
                  <c:v>0.63</c:v>
                </c:pt>
                <c:pt idx="2">
                  <c:v>0.11</c:v>
                </c:pt>
                <c:pt idx="4">
                  <c:v>4.71</c:v>
                </c:pt>
                <c:pt idx="6">
                  <c:v>1.37</c:v>
                </c:pt>
                <c:pt idx="8">
                  <c:v>6.42</c:v>
                </c:pt>
                <c:pt idx="10">
                  <c:v>2.1800000000000002</c:v>
                </c:pt>
                <c:pt idx="12">
                  <c:v>2.4300000000000002</c:v>
                </c:pt>
                <c:pt idx="14">
                  <c:v>12.1</c:v>
                </c:pt>
                <c:pt idx="16">
                  <c:v>9.25</c:v>
                </c:pt>
                <c:pt idx="18">
                  <c:v>4.6100000000000003</c:v>
                </c:pt>
                <c:pt idx="20">
                  <c:v>1.53</c:v>
                </c:pt>
                <c:pt idx="22">
                  <c:v>4.13</c:v>
                </c:pt>
              </c:numCache>
            </c:numRef>
          </c:val>
          <c:extLst>
            <c:ext xmlns:c16="http://schemas.microsoft.com/office/drawing/2014/chart" uri="{C3380CC4-5D6E-409C-BE32-E72D297353CC}">
              <c16:uniqueId val="{00000000-0779-412C-9636-ADE958A908A8}"/>
            </c:ext>
          </c:extLst>
        </c:ser>
        <c:dLbls>
          <c:showLegendKey val="0"/>
          <c:showVal val="0"/>
          <c:showCatName val="0"/>
          <c:showSerName val="0"/>
          <c:showPercent val="0"/>
          <c:showBubbleSize val="0"/>
        </c:dLbls>
        <c:gapWidth val="155"/>
        <c:axId val="561774543"/>
        <c:axId val="1"/>
      </c:barChart>
      <c:catAx>
        <c:axId val="561774543"/>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n-US"/>
                  <a:t>Inches</a:t>
                </a:r>
              </a:p>
            </c:rich>
          </c:tx>
          <c:overlay val="0"/>
        </c:title>
        <c:numFmt formatCode="0.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61774543"/>
        <c:crosses val="autoZero"/>
        <c:crossBetween val="between"/>
      </c:valAx>
    </c:plotArea>
    <c:legend>
      <c:legendPos val="b"/>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  Average Monthly Relative Humidity 2023</a:t>
            </a:r>
          </a:p>
        </c:rich>
      </c:tx>
      <c:overlay val="0"/>
    </c:title>
    <c:autoTitleDeleted val="0"/>
    <c:plotArea>
      <c:layout/>
      <c:barChart>
        <c:barDir val="col"/>
        <c:grouping val="clustered"/>
        <c:varyColors val="0"/>
        <c:ser>
          <c:idx val="0"/>
          <c:order val="0"/>
          <c:invertIfNegative val="0"/>
          <c:cat>
            <c:strRef>
              <c:f>'18.07'!$C$12:$C$34</c:f>
              <c:strCache>
                <c:ptCount val="23"/>
                <c:pt idx="0">
                  <c:v>January</c:v>
                </c:pt>
                <c:pt idx="2">
                  <c:v>February</c:v>
                </c:pt>
                <c:pt idx="4">
                  <c:v>March</c:v>
                </c:pt>
                <c:pt idx="6">
                  <c:v>April</c:v>
                </c:pt>
                <c:pt idx="8">
                  <c:v>May</c:v>
                </c:pt>
                <c:pt idx="10">
                  <c:v>June</c:v>
                </c:pt>
                <c:pt idx="12">
                  <c:v>July</c:v>
                </c:pt>
                <c:pt idx="14">
                  <c:v>August</c:v>
                </c:pt>
                <c:pt idx="16">
                  <c:v>September</c:v>
                </c:pt>
                <c:pt idx="18">
                  <c:v>October</c:v>
                </c:pt>
                <c:pt idx="20">
                  <c:v>November</c:v>
                </c:pt>
                <c:pt idx="22">
                  <c:v>December</c:v>
                </c:pt>
              </c:strCache>
            </c:strRef>
          </c:cat>
          <c:val>
            <c:numRef>
              <c:f>'18.07'!$P$12:$P$34</c:f>
              <c:numCache>
                <c:formatCode>General</c:formatCode>
                <c:ptCount val="23"/>
                <c:pt idx="0">
                  <c:v>73</c:v>
                </c:pt>
                <c:pt idx="2">
                  <c:v>76</c:v>
                </c:pt>
                <c:pt idx="4">
                  <c:v>71</c:v>
                </c:pt>
                <c:pt idx="6">
                  <c:v>70</c:v>
                </c:pt>
                <c:pt idx="8">
                  <c:v>73</c:v>
                </c:pt>
                <c:pt idx="10">
                  <c:v>73</c:v>
                </c:pt>
                <c:pt idx="12">
                  <c:v>71</c:v>
                </c:pt>
                <c:pt idx="14">
                  <c:v>76</c:v>
                </c:pt>
                <c:pt idx="16">
                  <c:v>73</c:v>
                </c:pt>
                <c:pt idx="18">
                  <c:v>74</c:v>
                </c:pt>
                <c:pt idx="20">
                  <c:v>74</c:v>
                </c:pt>
                <c:pt idx="22">
                  <c:v>73</c:v>
                </c:pt>
              </c:numCache>
            </c:numRef>
          </c:val>
          <c:extLst>
            <c:ext xmlns:c16="http://schemas.microsoft.com/office/drawing/2014/chart" uri="{C3380CC4-5D6E-409C-BE32-E72D297353CC}">
              <c16:uniqueId val="{00000000-E488-4C78-9BF4-2B15D1086453}"/>
            </c:ext>
          </c:extLst>
        </c:ser>
        <c:dLbls>
          <c:showLegendKey val="0"/>
          <c:showVal val="0"/>
          <c:showCatName val="0"/>
          <c:showSerName val="0"/>
          <c:showPercent val="0"/>
          <c:showBubbleSize val="0"/>
        </c:dLbls>
        <c:gapWidth val="150"/>
        <c:axId val="561773343"/>
        <c:axId val="1"/>
      </c:barChart>
      <c:catAx>
        <c:axId val="561773343"/>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title>
          <c:tx>
            <c:rich>
              <a:bodyPr rot="0" vert="horz"/>
              <a:lstStyle/>
              <a:p>
                <a:pPr algn="ctr">
                  <a:defRPr sz="1000" b="1" i="0" u="none" strike="noStrike" baseline="0">
                    <a:solidFill>
                      <a:srgbClr val="000000"/>
                    </a:solidFill>
                    <a:latin typeface="Calibri"/>
                    <a:ea typeface="Calibri"/>
                    <a:cs typeface="Calibri"/>
                  </a:defRPr>
                </a:pPr>
                <a:r>
                  <a:rPr lang="en-US"/>
                  <a:t>%</a:t>
                </a:r>
              </a:p>
            </c:rich>
          </c:tx>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61773343"/>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247650</xdr:colOff>
          <xdr:row>2</xdr:row>
          <xdr:rowOff>28575</xdr:rowOff>
        </xdr:to>
        <xdr:sp macro="" textlink="">
          <xdr:nvSpPr>
            <xdr:cNvPr id="14337" name="Object 1" hidden="1">
              <a:extLst>
                <a:ext uri="{63B3BB69-23CF-44E3-9099-C40C66FF867C}">
                  <a14:compatExt spid="_x0000_s14337"/>
                </a:ext>
                <a:ext uri="{FF2B5EF4-FFF2-40B4-BE49-F238E27FC236}">
                  <a16:creationId xmlns:a16="http://schemas.microsoft.com/office/drawing/2014/main" id="{00000000-0008-0000-0000-0000013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28575</xdr:colOff>
          <xdr:row>0</xdr:row>
          <xdr:rowOff>28575</xdr:rowOff>
        </xdr:from>
        <xdr:to>
          <xdr:col>1</xdr:col>
          <xdr:colOff>28575</xdr:colOff>
          <xdr:row>2</xdr:row>
          <xdr:rowOff>47625</xdr:rowOff>
        </xdr:to>
        <xdr:sp macro="" textlink="">
          <xdr:nvSpPr>
            <xdr:cNvPr id="780290" name="Object 2" hidden="1">
              <a:extLst>
                <a:ext uri="{63B3BB69-23CF-44E3-9099-C40C66FF867C}">
                  <a14:compatExt spid="_x0000_s780290"/>
                </a:ext>
                <a:ext uri="{FF2B5EF4-FFF2-40B4-BE49-F238E27FC236}">
                  <a16:creationId xmlns:a16="http://schemas.microsoft.com/office/drawing/2014/main" id="{00000000-0008-0000-0100-000002E8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9525</xdr:colOff>
          <xdr:row>0</xdr:row>
          <xdr:rowOff>19050</xdr:rowOff>
        </xdr:from>
        <xdr:to>
          <xdr:col>0</xdr:col>
          <xdr:colOff>581025</xdr:colOff>
          <xdr:row>2</xdr:row>
          <xdr:rowOff>38100</xdr:rowOff>
        </xdr:to>
        <xdr:sp macro="" textlink="">
          <xdr:nvSpPr>
            <xdr:cNvPr id="781313" name="Object 1" hidden="1">
              <a:extLst>
                <a:ext uri="{63B3BB69-23CF-44E3-9099-C40C66FF867C}">
                  <a14:compatExt spid="_x0000_s781313"/>
                </a:ext>
                <a:ext uri="{FF2B5EF4-FFF2-40B4-BE49-F238E27FC236}">
                  <a16:creationId xmlns:a16="http://schemas.microsoft.com/office/drawing/2014/main" id="{00000000-0008-0000-0200-000001EC0B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editAs="oneCell">
    <xdr:from>
      <xdr:col>2</xdr:col>
      <xdr:colOff>0</xdr:colOff>
      <xdr:row>26</xdr:row>
      <xdr:rowOff>104775</xdr:rowOff>
    </xdr:from>
    <xdr:to>
      <xdr:col>11</xdr:col>
      <xdr:colOff>228600</xdr:colOff>
      <xdr:row>52</xdr:row>
      <xdr:rowOff>85725</xdr:rowOff>
    </xdr:to>
    <xdr:pic>
      <xdr:nvPicPr>
        <xdr:cNvPr id="781427" name="Picture 2">
          <a:extLst>
            <a:ext uri="{FF2B5EF4-FFF2-40B4-BE49-F238E27FC236}">
              <a16:creationId xmlns:a16="http://schemas.microsoft.com/office/drawing/2014/main" id="{00000000-0008-0000-0200-000073EC0B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9200" y="4962525"/>
          <a:ext cx="7048500" cy="419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9525</xdr:rowOff>
        </xdr:from>
        <xdr:to>
          <xdr:col>1</xdr:col>
          <xdr:colOff>381000</xdr:colOff>
          <xdr:row>2</xdr:row>
          <xdr:rowOff>180975</xdr:rowOff>
        </xdr:to>
        <xdr:sp macro="" textlink="">
          <xdr:nvSpPr>
            <xdr:cNvPr id="6145" name="Object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400050</xdr:colOff>
      <xdr:row>39</xdr:row>
      <xdr:rowOff>161925</xdr:rowOff>
    </xdr:from>
    <xdr:to>
      <xdr:col>8</xdr:col>
      <xdr:colOff>381000</xdr:colOff>
      <xdr:row>57</xdr:row>
      <xdr:rowOff>9525</xdr:rowOff>
    </xdr:to>
    <xdr:graphicFrame macro="">
      <xdr:nvGraphicFramePr>
        <xdr:cNvPr id="1336" name="Chart 2">
          <a:extLst>
            <a:ext uri="{FF2B5EF4-FFF2-40B4-BE49-F238E27FC236}">
              <a16:creationId xmlns:a16="http://schemas.microsoft.com/office/drawing/2014/main" id="{00000000-0008-0000-0400-0000380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mc:AlternateContent xmlns:mc="http://schemas.openxmlformats.org/markup-compatibility/2006">
    <mc:Choice xmlns:a14="http://schemas.microsoft.com/office/drawing/2010/main" Requires="a14">
      <xdr:twoCellAnchor>
        <xdr:from>
          <xdr:col>0</xdr:col>
          <xdr:colOff>0</xdr:colOff>
          <xdr:row>0</xdr:row>
          <xdr:rowOff>28575</xdr:rowOff>
        </xdr:from>
        <xdr:to>
          <xdr:col>1</xdr:col>
          <xdr:colOff>485775</xdr:colOff>
          <xdr:row>3</xdr:row>
          <xdr:rowOff>57150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400-000004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238125</xdr:colOff>
          <xdr:row>2</xdr:row>
          <xdr:rowOff>114300</xdr:rowOff>
        </xdr:to>
        <xdr:sp macro="" textlink="">
          <xdr:nvSpPr>
            <xdr:cNvPr id="2052" name="Object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428625</xdr:colOff>
      <xdr:row>42</xdr:row>
      <xdr:rowOff>152400</xdr:rowOff>
    </xdr:from>
    <xdr:to>
      <xdr:col>8</xdr:col>
      <xdr:colOff>304800</xdr:colOff>
      <xdr:row>61</xdr:row>
      <xdr:rowOff>95250</xdr:rowOff>
    </xdr:to>
    <xdr:graphicFrame macro="">
      <xdr:nvGraphicFramePr>
        <xdr:cNvPr id="2339" name="Chart 2">
          <a:extLst>
            <a:ext uri="{FF2B5EF4-FFF2-40B4-BE49-F238E27FC236}">
              <a16:creationId xmlns:a16="http://schemas.microsoft.com/office/drawing/2014/main" id="{00000000-0008-0000-0500-00002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371475</xdr:colOff>
          <xdr:row>3</xdr:row>
          <xdr:rowOff>0</xdr:rowOff>
        </xdr:to>
        <xdr:sp macro="" textlink="">
          <xdr:nvSpPr>
            <xdr:cNvPr id="7169" name="Object 1" hidden="1">
              <a:extLst>
                <a:ext uri="{63B3BB69-23CF-44E3-9099-C40C66FF867C}">
                  <a14:compatExt spid="_x0000_s7169"/>
                </a:ext>
                <a:ext uri="{FF2B5EF4-FFF2-40B4-BE49-F238E27FC236}">
                  <a16:creationId xmlns:a16="http://schemas.microsoft.com/office/drawing/2014/main" id="{00000000-0008-0000-0600-0000011C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2</xdr:col>
      <xdr:colOff>390525</xdr:colOff>
      <xdr:row>38</xdr:row>
      <xdr:rowOff>152400</xdr:rowOff>
    </xdr:from>
    <xdr:to>
      <xdr:col>14</xdr:col>
      <xdr:colOff>314325</xdr:colOff>
      <xdr:row>52</xdr:row>
      <xdr:rowOff>142875</xdr:rowOff>
    </xdr:to>
    <xdr:graphicFrame macro="">
      <xdr:nvGraphicFramePr>
        <xdr:cNvPr id="7479" name="Chart 2">
          <a:extLst>
            <a:ext uri="{FF2B5EF4-FFF2-40B4-BE49-F238E27FC236}">
              <a16:creationId xmlns:a16="http://schemas.microsoft.com/office/drawing/2014/main" id="{00000000-0008-0000-0600-0000371D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1.png"/><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1.png"/><Relationship Id="rId4" Type="http://schemas.openxmlformats.org/officeDocument/2006/relationships/oleObject" Target="../embeddings/oleObject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1.png"/><Relationship Id="rId4" Type="http://schemas.openxmlformats.org/officeDocument/2006/relationships/oleObject" Target="../embeddings/oleObject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image" Target="../media/image1.png"/><Relationship Id="rId4" Type="http://schemas.openxmlformats.org/officeDocument/2006/relationships/oleObject" Target="../embeddings/oleObject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image" Target="../media/image1.png"/><Relationship Id="rId4" Type="http://schemas.openxmlformats.org/officeDocument/2006/relationships/oleObject" Target="../embeddings/oleObject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M32"/>
  <sheetViews>
    <sheetView tabSelected="1" zoomScaleNormal="100" zoomScaleSheetLayoutView="100" workbookViewId="0">
      <selection activeCell="K4" sqref="K4"/>
    </sheetView>
  </sheetViews>
  <sheetFormatPr defaultRowHeight="12.75" x14ac:dyDescent="0.2"/>
  <cols>
    <col min="1" max="1" width="9.140625" style="1"/>
    <col min="2" max="2" width="6.85546875" style="1" customWidth="1"/>
    <col min="3" max="3" width="20" style="1" customWidth="1"/>
    <col min="4" max="4" width="14.7109375" style="1" customWidth="1"/>
    <col min="5" max="5" width="13.5703125" style="1" customWidth="1"/>
    <col min="6" max="6" width="13.28515625" style="1" bestFit="1" customWidth="1"/>
    <col min="7" max="7" width="13.85546875" style="1" customWidth="1"/>
    <col min="8" max="8" width="13" style="1" customWidth="1"/>
    <col min="9" max="9" width="12.7109375" style="1" customWidth="1"/>
    <col min="10" max="10" width="14.7109375" style="1" bestFit="1" customWidth="1"/>
    <col min="11" max="11" width="13.7109375" style="1" bestFit="1" customWidth="1"/>
    <col min="12" max="12" width="13.42578125" style="1" customWidth="1"/>
    <col min="13" max="13" width="3" style="1" customWidth="1"/>
    <col min="14" max="16384" width="9.140625" style="1"/>
  </cols>
  <sheetData>
    <row r="2" spans="2:13" x14ac:dyDescent="0.2">
      <c r="J2" s="84" t="s">
        <v>133</v>
      </c>
    </row>
    <row r="4" spans="2:13" ht="15" x14ac:dyDescent="0.25">
      <c r="I4" s="8"/>
      <c r="J4" s="8"/>
      <c r="K4" s="8"/>
      <c r="L4" s="8"/>
    </row>
    <row r="5" spans="2:13" ht="9" customHeight="1" x14ac:dyDescent="0.2"/>
    <row r="8" spans="2:13" ht="15.75" x14ac:dyDescent="0.25">
      <c r="B8" s="14">
        <v>18.010000000000002</v>
      </c>
      <c r="C8" s="162" t="s">
        <v>118</v>
      </c>
      <c r="D8" s="162"/>
      <c r="E8" s="162"/>
      <c r="F8" s="162"/>
      <c r="G8" s="162"/>
      <c r="H8" s="162"/>
      <c r="I8" s="162"/>
      <c r="J8" s="162"/>
      <c r="K8" s="162"/>
      <c r="L8" s="162"/>
      <c r="M8" s="162"/>
    </row>
    <row r="9" spans="2:13" ht="15.75" x14ac:dyDescent="0.25">
      <c r="B9" s="15"/>
      <c r="C9" s="9"/>
      <c r="D9" s="9"/>
      <c r="E9" s="9"/>
      <c r="F9" s="9"/>
      <c r="G9" s="9"/>
      <c r="H9" s="9"/>
      <c r="I9" s="9"/>
      <c r="J9" s="9"/>
      <c r="K9" s="9"/>
      <c r="L9" s="9"/>
      <c r="M9" s="9"/>
    </row>
    <row r="10" spans="2:13" x14ac:dyDescent="0.2">
      <c r="D10" s="11"/>
      <c r="E10" s="11"/>
      <c r="F10" s="11"/>
      <c r="G10" s="11"/>
      <c r="H10" s="11"/>
      <c r="I10" s="11"/>
      <c r="J10" s="11"/>
      <c r="K10" s="11"/>
      <c r="L10" s="11"/>
    </row>
    <row r="11" spans="2:13" x14ac:dyDescent="0.2">
      <c r="C11" s="16"/>
      <c r="D11" s="163" t="s">
        <v>33</v>
      </c>
      <c r="E11" s="164"/>
      <c r="F11" s="165"/>
      <c r="G11" s="166" t="s">
        <v>41</v>
      </c>
      <c r="H11" s="167"/>
      <c r="I11" s="168"/>
      <c r="J11" s="163" t="s">
        <v>34</v>
      </c>
      <c r="K11" s="164"/>
      <c r="L11" s="164"/>
      <c r="M11" s="3"/>
    </row>
    <row r="12" spans="2:13" s="3" customFormat="1" x14ac:dyDescent="0.2">
      <c r="C12" s="17" t="s">
        <v>45</v>
      </c>
      <c r="D12" s="18" t="s">
        <v>35</v>
      </c>
      <c r="E12" s="18" t="s">
        <v>44</v>
      </c>
      <c r="F12" s="19" t="s">
        <v>43</v>
      </c>
      <c r="G12" s="18" t="s">
        <v>35</v>
      </c>
      <c r="H12" s="18" t="s">
        <v>44</v>
      </c>
      <c r="I12" s="19" t="s">
        <v>43</v>
      </c>
      <c r="J12" s="18" t="s">
        <v>35</v>
      </c>
      <c r="K12" s="18" t="s">
        <v>44</v>
      </c>
      <c r="L12" s="18" t="s">
        <v>43</v>
      </c>
      <c r="M12" s="4"/>
    </row>
    <row r="13" spans="2:13" s="3" customFormat="1" x14ac:dyDescent="0.2">
      <c r="C13" s="20" t="s">
        <v>36</v>
      </c>
      <c r="D13" s="21">
        <v>18917</v>
      </c>
      <c r="E13" s="22">
        <v>1917</v>
      </c>
      <c r="F13" s="23">
        <v>141</v>
      </c>
      <c r="G13" s="21">
        <v>3569</v>
      </c>
      <c r="H13" s="22">
        <v>163</v>
      </c>
      <c r="I13" s="24">
        <v>7</v>
      </c>
      <c r="J13" s="25">
        <f>+G13/D13*100</f>
        <v>18.86662790082994</v>
      </c>
      <c r="K13" s="26">
        <f>+H13/E13*100</f>
        <v>8.5028690662493478</v>
      </c>
      <c r="L13" s="26">
        <f>+I13/F13*100</f>
        <v>4.9645390070921991</v>
      </c>
    </row>
    <row r="14" spans="2:13" s="3" customFormat="1" x14ac:dyDescent="0.2">
      <c r="C14" s="20"/>
      <c r="D14" s="21"/>
      <c r="E14" s="22"/>
      <c r="F14" s="22"/>
      <c r="G14" s="21"/>
      <c r="H14" s="22"/>
      <c r="I14" s="24"/>
      <c r="J14" s="27"/>
    </row>
    <row r="15" spans="2:13" s="3" customFormat="1" ht="14.25" x14ac:dyDescent="0.2">
      <c r="C15" s="20" t="s">
        <v>52</v>
      </c>
      <c r="D15" s="21">
        <v>6569</v>
      </c>
      <c r="E15" s="22">
        <v>4201</v>
      </c>
      <c r="F15" s="22">
        <v>2005</v>
      </c>
      <c r="G15" s="21">
        <v>435</v>
      </c>
      <c r="H15" s="22">
        <v>259</v>
      </c>
      <c r="I15" s="24">
        <v>76</v>
      </c>
      <c r="J15" s="27">
        <f>+G15/D15*100</f>
        <v>6.6220124828741049</v>
      </c>
      <c r="K15" s="26">
        <f>+H15/E15*100</f>
        <v>6.165198762199477</v>
      </c>
      <c r="L15" s="26">
        <f>+I15/F15*100</f>
        <v>3.7905236907730671</v>
      </c>
      <c r="M15" s="28"/>
    </row>
    <row r="16" spans="2:13" s="3" customFormat="1" ht="12.75" customHeight="1" x14ac:dyDescent="0.2">
      <c r="C16" s="20"/>
      <c r="D16" s="21"/>
      <c r="E16" s="22"/>
      <c r="F16" s="22"/>
      <c r="G16" s="21"/>
      <c r="H16" s="22"/>
      <c r="I16" s="24"/>
      <c r="J16" s="27"/>
    </row>
    <row r="17" spans="2:13" s="3" customFormat="1" ht="12.75" customHeight="1" x14ac:dyDescent="0.2">
      <c r="C17" s="20" t="s">
        <v>42</v>
      </c>
      <c r="D17" s="21">
        <v>3505</v>
      </c>
      <c r="E17" s="22">
        <v>288</v>
      </c>
      <c r="F17" s="22">
        <v>3007</v>
      </c>
      <c r="G17" s="21">
        <v>463</v>
      </c>
      <c r="H17" s="22">
        <v>16</v>
      </c>
      <c r="I17" s="24">
        <v>217</v>
      </c>
      <c r="J17" s="27">
        <f>+G17/D17*100</f>
        <v>13.209700427960058</v>
      </c>
      <c r="K17" s="26">
        <f>+H17/E17*100</f>
        <v>5.5555555555555554</v>
      </c>
      <c r="L17" s="26">
        <f>+I17/F17*100</f>
        <v>7.216494845360824</v>
      </c>
    </row>
    <row r="18" spans="2:13" s="3" customFormat="1" ht="12.75" customHeight="1" x14ac:dyDescent="0.2">
      <c r="C18" s="20"/>
      <c r="D18" s="21"/>
      <c r="E18" s="22"/>
      <c r="F18" s="22"/>
      <c r="G18" s="21"/>
      <c r="H18" s="22"/>
      <c r="I18" s="22"/>
      <c r="J18" s="27"/>
    </row>
    <row r="19" spans="2:13" s="3" customFormat="1" x14ac:dyDescent="0.2">
      <c r="C19" s="3" t="s">
        <v>37</v>
      </c>
      <c r="D19" s="21">
        <v>20320</v>
      </c>
      <c r="E19" s="22">
        <v>724</v>
      </c>
      <c r="F19" s="22">
        <v>4354</v>
      </c>
      <c r="G19" s="21">
        <v>55</v>
      </c>
      <c r="H19" s="22">
        <v>11</v>
      </c>
      <c r="I19" s="22">
        <v>28</v>
      </c>
      <c r="J19" s="27">
        <f>+G19/D19*100</f>
        <v>0.2706692913385827</v>
      </c>
      <c r="K19" s="26">
        <f>+H19/E19*100</f>
        <v>1.5193370165745856</v>
      </c>
      <c r="L19" s="26">
        <f>+I19/F19*100</f>
        <v>0.64308681672025725</v>
      </c>
    </row>
    <row r="20" spans="2:13" s="3" customFormat="1" x14ac:dyDescent="0.2">
      <c r="C20" s="11"/>
      <c r="D20" s="29"/>
      <c r="E20" s="30"/>
      <c r="F20" s="30"/>
      <c r="G20" s="29"/>
      <c r="H20" s="30"/>
      <c r="I20" s="30"/>
      <c r="J20" s="31"/>
      <c r="K20" s="32"/>
      <c r="L20" s="32"/>
    </row>
    <row r="21" spans="2:13" s="3" customFormat="1" x14ac:dyDescent="0.2">
      <c r="C21" s="13" t="s">
        <v>33</v>
      </c>
      <c r="D21" s="33">
        <f t="shared" ref="D21:I21" si="0">SUM(D13+D15+D17+D19)</f>
        <v>49311</v>
      </c>
      <c r="E21" s="34">
        <f t="shared" si="0"/>
        <v>7130</v>
      </c>
      <c r="F21" s="35">
        <f t="shared" si="0"/>
        <v>9507</v>
      </c>
      <c r="G21" s="34">
        <f t="shared" si="0"/>
        <v>4522</v>
      </c>
      <c r="H21" s="34">
        <f t="shared" si="0"/>
        <v>449</v>
      </c>
      <c r="I21" s="34">
        <f t="shared" si="0"/>
        <v>328</v>
      </c>
      <c r="J21" s="36">
        <f>+G21/D21*100</f>
        <v>9.1703676664435925</v>
      </c>
      <c r="K21" s="37">
        <f>+H21/E21*100</f>
        <v>6.2973352033660586</v>
      </c>
      <c r="L21" s="37">
        <f>+I21/F21*100</f>
        <v>3.4500894078047755</v>
      </c>
    </row>
    <row r="22" spans="2:13" s="3" customFormat="1" x14ac:dyDescent="0.2">
      <c r="C22" s="13" t="s">
        <v>38</v>
      </c>
      <c r="D22" s="34">
        <v>77</v>
      </c>
      <c r="E22" s="34">
        <v>11</v>
      </c>
      <c r="F22" s="34">
        <v>15</v>
      </c>
      <c r="G22" s="34">
        <v>7</v>
      </c>
      <c r="H22" s="38">
        <v>1</v>
      </c>
      <c r="I22" s="13"/>
      <c r="J22" s="13"/>
      <c r="K22" s="13"/>
      <c r="L22" s="13"/>
    </row>
    <row r="23" spans="2:13" s="3" customFormat="1" ht="15.75" customHeight="1" x14ac:dyDescent="0.2">
      <c r="C23" s="4" t="s">
        <v>46</v>
      </c>
    </row>
    <row r="24" spans="2:13" s="3" customFormat="1" ht="14.25" x14ac:dyDescent="0.2">
      <c r="B24" s="39">
        <v>1</v>
      </c>
      <c r="C24" s="1" t="s">
        <v>40</v>
      </c>
      <c r="D24" s="40"/>
      <c r="E24" s="28"/>
      <c r="F24" s="28"/>
      <c r="G24" s="28"/>
      <c r="H24" s="28"/>
      <c r="I24" s="28"/>
      <c r="J24" s="28"/>
      <c r="K24" s="28"/>
      <c r="L24" s="28"/>
      <c r="M24" s="28"/>
    </row>
    <row r="25" spans="2:13" s="3" customFormat="1" hidden="1" x14ac:dyDescent="0.2">
      <c r="D25" s="40"/>
      <c r="E25" s="41"/>
      <c r="F25" s="42"/>
      <c r="G25" s="41"/>
      <c r="H25" s="41"/>
    </row>
    <row r="26" spans="2:13" s="3" customFormat="1" x14ac:dyDescent="0.2">
      <c r="D26" s="40"/>
      <c r="E26" s="41"/>
      <c r="F26" s="42"/>
      <c r="G26" s="41"/>
      <c r="H26" s="41"/>
    </row>
    <row r="27" spans="2:13" s="3" customFormat="1" x14ac:dyDescent="0.2">
      <c r="C27" s="2" t="s">
        <v>51</v>
      </c>
      <c r="D27" s="40"/>
      <c r="E27" s="41"/>
      <c r="F27" s="42"/>
      <c r="G27" s="41"/>
      <c r="H27" s="41"/>
    </row>
    <row r="28" spans="2:13" s="3" customFormat="1" x14ac:dyDescent="0.2">
      <c r="C28" s="5"/>
      <c r="D28" s="40"/>
      <c r="E28" s="41"/>
      <c r="F28" s="42"/>
      <c r="G28" s="41"/>
      <c r="H28" s="41"/>
    </row>
    <row r="29" spans="2:13" s="3" customFormat="1" x14ac:dyDescent="0.2"/>
    <row r="30" spans="2:13" s="3" customFormat="1" x14ac:dyDescent="0.2">
      <c r="D30" s="40"/>
      <c r="E30" s="41"/>
      <c r="F30" s="41"/>
      <c r="G30" s="41"/>
      <c r="H30" s="41"/>
      <c r="I30" s="28"/>
      <c r="J30" s="28"/>
      <c r="K30" s="28"/>
      <c r="L30" s="28"/>
      <c r="M30" s="28"/>
    </row>
    <row r="31" spans="2:13" s="3" customFormat="1" x14ac:dyDescent="0.2">
      <c r="D31" s="40"/>
      <c r="E31" s="43"/>
      <c r="F31" s="43"/>
      <c r="G31" s="43"/>
      <c r="H31" s="43"/>
      <c r="I31" s="44"/>
      <c r="J31" s="44"/>
      <c r="K31" s="44"/>
      <c r="L31" s="44"/>
      <c r="M31" s="44"/>
    </row>
    <row r="32" spans="2:13" ht="9" customHeight="1" x14ac:dyDescent="0.2">
      <c r="B32" s="7"/>
    </row>
  </sheetData>
  <dataConsolidate/>
  <mergeCells count="4">
    <mergeCell ref="C8:M8"/>
    <mergeCell ref="D11:F11"/>
    <mergeCell ref="G11:I11"/>
    <mergeCell ref="J11:L11"/>
  </mergeCells>
  <phoneticPr fontId="5" type="noConversion"/>
  <printOptions horizontalCentered="1"/>
  <pageMargins left="1" right="1" top="1" bottom="1" header="0.5" footer="0.5"/>
  <pageSetup scale="70" fitToHeight="0" orientation="landscape" r:id="rId1"/>
  <headerFooter alignWithMargins="0"/>
  <drawing r:id="rId2"/>
  <legacyDrawing r:id="rId3"/>
  <oleObjects>
    <mc:AlternateContent xmlns:mc="http://schemas.openxmlformats.org/markup-compatibility/2006">
      <mc:Choice Requires="x14">
        <oleObject progId="MSPhotoEd.3" shapeId="14337" r:id="rId4">
          <objectPr defaultSize="0" autoPict="0" r:id="rId5">
            <anchor moveWithCells="1" sizeWithCells="1">
              <from>
                <xdr:col>0</xdr:col>
                <xdr:colOff>0</xdr:colOff>
                <xdr:row>0</xdr:row>
                <xdr:rowOff>0</xdr:rowOff>
              </from>
              <to>
                <xdr:col>1</xdr:col>
                <xdr:colOff>247650</xdr:colOff>
                <xdr:row>2</xdr:row>
                <xdr:rowOff>28575</xdr:rowOff>
              </to>
            </anchor>
          </objectPr>
        </oleObject>
      </mc:Choice>
      <mc:Fallback>
        <oleObject progId="MSPhotoEd.3" shapeId="14337"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M67"/>
  <sheetViews>
    <sheetView zoomScaleNormal="100" workbookViewId="0">
      <selection activeCell="K3" sqref="K3"/>
    </sheetView>
  </sheetViews>
  <sheetFormatPr defaultRowHeight="12.75" x14ac:dyDescent="0.2"/>
  <cols>
    <col min="1" max="2" width="9.140625" style="1"/>
    <col min="3" max="3" width="31.85546875" style="1" customWidth="1"/>
    <col min="4" max="4" width="14.7109375" style="1" customWidth="1"/>
    <col min="5" max="5" width="18.140625" style="1" customWidth="1"/>
    <col min="6" max="16384" width="9.140625" style="1"/>
  </cols>
  <sheetData>
    <row r="2" spans="1:12" ht="15.75" x14ac:dyDescent="0.25">
      <c r="F2" s="84" t="s">
        <v>133</v>
      </c>
      <c r="H2" s="74"/>
    </row>
    <row r="3" spans="1:12" x14ac:dyDescent="0.2">
      <c r="C3" s="6"/>
      <c r="D3" s="6"/>
      <c r="E3" s="6"/>
      <c r="F3" s="6"/>
      <c r="G3" s="6"/>
      <c r="H3" s="6"/>
    </row>
    <row r="4" spans="1:12" x14ac:dyDescent="0.2">
      <c r="B4" s="6"/>
      <c r="C4" s="6"/>
      <c r="D4" s="6"/>
      <c r="E4" s="6"/>
      <c r="F4" s="6"/>
      <c r="G4" s="6"/>
      <c r="H4" s="6"/>
      <c r="I4" s="6"/>
      <c r="J4" s="6"/>
      <c r="K4" s="6"/>
      <c r="L4" s="6"/>
    </row>
    <row r="5" spans="1:12" x14ac:dyDescent="0.2">
      <c r="B5" s="6"/>
      <c r="C5" s="6"/>
      <c r="D5" s="6"/>
      <c r="E5" s="6"/>
      <c r="F5" s="6"/>
      <c r="G5" s="6"/>
      <c r="H5" s="6"/>
      <c r="I5" s="6"/>
      <c r="J5" s="6"/>
      <c r="K5" s="6"/>
      <c r="L5" s="6"/>
    </row>
    <row r="6" spans="1:12" ht="15.75" x14ac:dyDescent="0.25">
      <c r="A6" s="47" t="s">
        <v>76</v>
      </c>
      <c r="B6" s="46" t="s">
        <v>79</v>
      </c>
      <c r="C6" s="46"/>
      <c r="D6" s="46"/>
      <c r="E6" s="46"/>
      <c r="F6" s="46"/>
      <c r="G6" s="46"/>
      <c r="H6" s="46"/>
      <c r="I6" s="46"/>
      <c r="J6" s="46"/>
      <c r="K6" s="46"/>
      <c r="L6" s="46"/>
    </row>
    <row r="8" spans="1:12" ht="15" x14ac:dyDescent="0.25">
      <c r="C8" s="48"/>
      <c r="D8" s="49"/>
      <c r="E8" s="49"/>
    </row>
    <row r="9" spans="1:12" ht="15" x14ac:dyDescent="0.25">
      <c r="C9" s="50"/>
      <c r="D9" s="51" t="s">
        <v>91</v>
      </c>
      <c r="E9" s="52"/>
    </row>
    <row r="10" spans="1:12" ht="15" x14ac:dyDescent="0.25">
      <c r="C10" s="47" t="s">
        <v>60</v>
      </c>
      <c r="D10" s="53">
        <v>40312.192570500003</v>
      </c>
      <c r="E10" s="49"/>
    </row>
    <row r="11" spans="1:12" x14ac:dyDescent="0.2">
      <c r="C11" s="6"/>
      <c r="D11" s="54"/>
      <c r="E11" s="49"/>
    </row>
    <row r="12" spans="1:12" ht="15" x14ac:dyDescent="0.25">
      <c r="C12" s="50" t="s">
        <v>61</v>
      </c>
      <c r="D12" s="55" t="s">
        <v>91</v>
      </c>
      <c r="E12" s="51" t="s">
        <v>62</v>
      </c>
    </row>
    <row r="13" spans="1:12" ht="15" x14ac:dyDescent="0.25">
      <c r="C13" s="56" t="s">
        <v>63</v>
      </c>
      <c r="D13" s="57">
        <v>2495.9871246600001</v>
      </c>
      <c r="E13" s="58">
        <v>6.1899999999999997E-2</v>
      </c>
    </row>
    <row r="14" spans="1:12" ht="15" x14ac:dyDescent="0.25">
      <c r="C14" s="56" t="s">
        <v>64</v>
      </c>
      <c r="D14" s="57">
        <v>644.36660814100003</v>
      </c>
      <c r="E14" s="58">
        <v>1.6E-2</v>
      </c>
    </row>
    <row r="15" spans="1:12" ht="15" x14ac:dyDescent="0.25">
      <c r="C15" s="56" t="s">
        <v>65</v>
      </c>
      <c r="D15" s="57">
        <v>2356.5206174899999</v>
      </c>
      <c r="E15" s="58">
        <v>5.8500000000000003E-2</v>
      </c>
    </row>
    <row r="16" spans="1:12" ht="15" x14ac:dyDescent="0.25">
      <c r="C16" s="56" t="s">
        <v>66</v>
      </c>
      <c r="D16" s="57">
        <v>676.82754205799995</v>
      </c>
      <c r="E16" s="58">
        <v>1.6799999999999999E-2</v>
      </c>
    </row>
    <row r="17" spans="1:12" ht="15" x14ac:dyDescent="0.25">
      <c r="C17" s="56" t="s">
        <v>67</v>
      </c>
      <c r="D17" s="57">
        <v>58.430121182999997</v>
      </c>
      <c r="E17" s="58">
        <v>1.4E-3</v>
      </c>
    </row>
    <row r="18" spans="1:12" ht="15" x14ac:dyDescent="0.25">
      <c r="C18" s="56" t="s">
        <v>68</v>
      </c>
      <c r="D18" s="57">
        <v>10523.316817999999</v>
      </c>
      <c r="E18" s="58">
        <v>0.26100000000000001</v>
      </c>
    </row>
    <row r="19" spans="1:12" ht="15" x14ac:dyDescent="0.25">
      <c r="C19" s="59" t="s">
        <v>69</v>
      </c>
      <c r="D19" s="60">
        <v>1450.4878355200001</v>
      </c>
      <c r="E19" s="61">
        <v>3.5999999999999997E-2</v>
      </c>
    </row>
    <row r="20" spans="1:12" ht="15" x14ac:dyDescent="0.25">
      <c r="C20" s="62" t="s">
        <v>5</v>
      </c>
      <c r="D20" s="63">
        <f>SUM(D13:D19)</f>
        <v>18205.936667051999</v>
      </c>
      <c r="E20" s="64">
        <v>0.4516</v>
      </c>
    </row>
    <row r="21" spans="1:12" ht="15" x14ac:dyDescent="0.25">
      <c r="C21" s="62"/>
      <c r="D21" s="63"/>
      <c r="E21" s="65"/>
    </row>
    <row r="22" spans="1:12" ht="15" x14ac:dyDescent="0.25">
      <c r="C22" s="50"/>
      <c r="D22" s="55" t="s">
        <v>91</v>
      </c>
      <c r="E22" s="51" t="s">
        <v>62</v>
      </c>
    </row>
    <row r="23" spans="1:12" ht="15" x14ac:dyDescent="0.25">
      <c r="C23" s="62" t="s">
        <v>70</v>
      </c>
      <c r="D23" s="63">
        <f>D13+D15+D19</f>
        <v>6302.9955776699999</v>
      </c>
      <c r="E23" s="66">
        <f>D23/D10</f>
        <v>0.15635457105556841</v>
      </c>
    </row>
    <row r="24" spans="1:12" ht="15" x14ac:dyDescent="0.25">
      <c r="C24" s="62"/>
      <c r="D24" s="63"/>
      <c r="E24" s="67"/>
    </row>
    <row r="25" spans="1:12" x14ac:dyDescent="0.2">
      <c r="C25" s="47" t="s">
        <v>32</v>
      </c>
    </row>
    <row r="26" spans="1:12" ht="15" x14ac:dyDescent="0.25">
      <c r="C26" s="68" t="s">
        <v>71</v>
      </c>
    </row>
    <row r="27" spans="1:12" x14ac:dyDescent="0.2">
      <c r="C27" s="6" t="s">
        <v>72</v>
      </c>
    </row>
    <row r="28" spans="1:12" x14ac:dyDescent="0.2">
      <c r="C28" s="6" t="s">
        <v>73</v>
      </c>
    </row>
    <row r="30" spans="1:12" x14ac:dyDescent="0.2">
      <c r="C30" s="47" t="s">
        <v>90</v>
      </c>
    </row>
    <row r="31" spans="1:12" ht="15.75" x14ac:dyDescent="0.25">
      <c r="A31" s="47" t="s">
        <v>77</v>
      </c>
      <c r="B31" s="46" t="s">
        <v>80</v>
      </c>
      <c r="C31" s="46"/>
      <c r="D31" s="46"/>
      <c r="E31" s="46"/>
      <c r="F31" s="46"/>
      <c r="G31" s="46"/>
      <c r="H31" s="46"/>
      <c r="I31" s="46"/>
      <c r="J31" s="46"/>
      <c r="K31" s="46"/>
      <c r="L31" s="46"/>
    </row>
    <row r="32" spans="1:12" ht="15" x14ac:dyDescent="0.25">
      <c r="C32" s="48"/>
      <c r="D32" s="54"/>
      <c r="E32" s="49"/>
    </row>
    <row r="33" spans="3:13" ht="15" x14ac:dyDescent="0.25">
      <c r="C33" s="69"/>
      <c r="D33" s="55" t="s">
        <v>91</v>
      </c>
      <c r="E33" s="52"/>
    </row>
    <row r="34" spans="3:13" ht="15" x14ac:dyDescent="0.25">
      <c r="C34" s="6" t="s">
        <v>60</v>
      </c>
      <c r="D34" s="53">
        <v>5269.6705008299996</v>
      </c>
      <c r="E34" s="70"/>
    </row>
    <row r="35" spans="3:13" x14ac:dyDescent="0.2">
      <c r="C35" s="6"/>
      <c r="D35" s="54"/>
      <c r="E35" s="49"/>
    </row>
    <row r="36" spans="3:13" ht="15" x14ac:dyDescent="0.25">
      <c r="C36" s="50" t="s">
        <v>61</v>
      </c>
      <c r="D36" s="55" t="s">
        <v>91</v>
      </c>
      <c r="E36" s="51" t="s">
        <v>62</v>
      </c>
      <c r="M36" s="58"/>
    </row>
    <row r="37" spans="3:13" ht="15" x14ac:dyDescent="0.25">
      <c r="C37" s="56" t="s">
        <v>64</v>
      </c>
      <c r="D37" s="57">
        <v>495.90436369299999</v>
      </c>
      <c r="E37" s="71">
        <v>9.4100000000000003E-2</v>
      </c>
      <c r="M37" s="58"/>
    </row>
    <row r="38" spans="3:13" ht="15" x14ac:dyDescent="0.25">
      <c r="C38" s="6" t="s">
        <v>65</v>
      </c>
      <c r="D38" s="57">
        <v>812.207378597</v>
      </c>
      <c r="E38" s="71">
        <v>0.15409999999999999</v>
      </c>
      <c r="M38" s="58"/>
    </row>
    <row r="39" spans="3:13" ht="15" x14ac:dyDescent="0.25">
      <c r="C39" s="69" t="s">
        <v>68</v>
      </c>
      <c r="D39" s="60">
        <v>102.620645258</v>
      </c>
      <c r="E39" s="72">
        <v>1.95E-2</v>
      </c>
      <c r="M39" s="58"/>
    </row>
    <row r="40" spans="3:13" ht="15" x14ac:dyDescent="0.25">
      <c r="C40" s="62" t="s">
        <v>5</v>
      </c>
      <c r="D40" s="63">
        <f>SUM(D37:D39)</f>
        <v>1410.7323875479999</v>
      </c>
      <c r="E40" s="73">
        <v>0.26769999999999999</v>
      </c>
      <c r="M40" s="58"/>
    </row>
    <row r="41" spans="3:13" ht="15" x14ac:dyDescent="0.25">
      <c r="C41" s="6"/>
      <c r="D41" s="54"/>
      <c r="E41" s="49"/>
      <c r="M41" s="58"/>
    </row>
    <row r="42" spans="3:13" ht="15" x14ac:dyDescent="0.25">
      <c r="C42" s="50"/>
      <c r="D42" s="55" t="s">
        <v>91</v>
      </c>
      <c r="E42" s="51" t="s">
        <v>62</v>
      </c>
      <c r="M42" s="58"/>
    </row>
    <row r="43" spans="3:13" ht="15" x14ac:dyDescent="0.25">
      <c r="C43" s="62" t="s">
        <v>70</v>
      </c>
      <c r="D43" s="63">
        <f>D38</f>
        <v>812.207378597</v>
      </c>
      <c r="E43" s="66">
        <f>D43/D34</f>
        <v>0.15412868384637582</v>
      </c>
      <c r="M43" s="65"/>
    </row>
    <row r="45" spans="3:13" x14ac:dyDescent="0.2">
      <c r="C45" s="47" t="s">
        <v>32</v>
      </c>
    </row>
    <row r="46" spans="3:13" x14ac:dyDescent="0.2">
      <c r="C46" s="6" t="s">
        <v>74</v>
      </c>
    </row>
    <row r="48" spans="3:13" x14ac:dyDescent="0.2">
      <c r="C48" s="47" t="s">
        <v>90</v>
      </c>
    </row>
    <row r="49" spans="1:12" ht="15.75" x14ac:dyDescent="0.25">
      <c r="A49" s="47" t="s">
        <v>78</v>
      </c>
      <c r="B49" s="46" t="s">
        <v>81</v>
      </c>
      <c r="C49" s="46"/>
      <c r="D49" s="46"/>
      <c r="E49" s="46"/>
      <c r="F49" s="46"/>
      <c r="G49" s="46"/>
      <c r="H49" s="46"/>
      <c r="I49" s="46"/>
      <c r="J49" s="46"/>
      <c r="K49" s="46"/>
      <c r="L49" s="46"/>
    </row>
    <row r="50" spans="1:12" ht="15" x14ac:dyDescent="0.25">
      <c r="C50" s="48"/>
      <c r="D50" s="54"/>
      <c r="E50" s="49"/>
    </row>
    <row r="51" spans="1:12" ht="15" x14ac:dyDescent="0.25">
      <c r="C51" s="69"/>
      <c r="D51" s="55" t="s">
        <v>91</v>
      </c>
      <c r="E51" s="52"/>
    </row>
    <row r="52" spans="1:12" ht="15" x14ac:dyDescent="0.25">
      <c r="C52" s="6" t="s">
        <v>60</v>
      </c>
      <c r="D52" s="53">
        <v>6556.2639729399998</v>
      </c>
      <c r="E52" s="49"/>
    </row>
    <row r="53" spans="1:12" x14ac:dyDescent="0.2">
      <c r="C53" s="6"/>
      <c r="D53" s="54"/>
      <c r="E53" s="49"/>
    </row>
    <row r="54" spans="1:12" ht="15" x14ac:dyDescent="0.25">
      <c r="C54" s="50" t="s">
        <v>61</v>
      </c>
      <c r="D54" s="55" t="s">
        <v>91</v>
      </c>
      <c r="E54" s="51" t="s">
        <v>62</v>
      </c>
    </row>
    <row r="55" spans="1:12" x14ac:dyDescent="0.2">
      <c r="C55" s="56" t="s">
        <v>64</v>
      </c>
      <c r="D55" s="57">
        <v>839.69887618300004</v>
      </c>
      <c r="E55" s="71">
        <v>0.12809999999999999</v>
      </c>
    </row>
    <row r="56" spans="1:12" x14ac:dyDescent="0.2">
      <c r="C56" s="6" t="s">
        <v>65</v>
      </c>
      <c r="D56" s="57">
        <v>714.71732226999995</v>
      </c>
      <c r="E56" s="71">
        <v>0.109</v>
      </c>
    </row>
    <row r="57" spans="1:12" x14ac:dyDescent="0.2">
      <c r="C57" s="69" t="s">
        <v>68</v>
      </c>
      <c r="D57" s="60">
        <v>1743.7904007699999</v>
      </c>
      <c r="E57" s="72">
        <v>0.26600000000000001</v>
      </c>
    </row>
    <row r="58" spans="1:12" ht="15" x14ac:dyDescent="0.25">
      <c r="C58" s="62" t="s">
        <v>5</v>
      </c>
      <c r="D58" s="63">
        <f>SUM(D55:D57)</f>
        <v>3298.206599223</v>
      </c>
      <c r="E58" s="73">
        <v>0.50309999999999999</v>
      </c>
    </row>
    <row r="59" spans="1:12" ht="15" x14ac:dyDescent="0.25">
      <c r="C59" s="62"/>
      <c r="D59" s="63"/>
      <c r="E59" s="67"/>
    </row>
    <row r="60" spans="1:12" ht="15" x14ac:dyDescent="0.25">
      <c r="C60" s="50"/>
      <c r="D60" s="55" t="s">
        <v>91</v>
      </c>
      <c r="E60" s="51" t="s">
        <v>62</v>
      </c>
    </row>
    <row r="61" spans="1:12" ht="15" x14ac:dyDescent="0.25">
      <c r="C61" s="62" t="s">
        <v>70</v>
      </c>
      <c r="D61" s="63">
        <f>D56</f>
        <v>714.71732226999995</v>
      </c>
      <c r="E61" s="66">
        <f>D61/D52</f>
        <v>0.10901289594499076</v>
      </c>
    </row>
    <row r="62" spans="1:12" ht="15" x14ac:dyDescent="0.25">
      <c r="C62" s="62"/>
      <c r="D62" s="63"/>
      <c r="E62" s="67"/>
    </row>
    <row r="63" spans="1:12" x14ac:dyDescent="0.2">
      <c r="C63" s="47" t="s">
        <v>32</v>
      </c>
    </row>
    <row r="64" spans="1:12" ht="39" customHeight="1" x14ac:dyDescent="0.2">
      <c r="C64" s="169" t="s">
        <v>75</v>
      </c>
      <c r="D64" s="169"/>
      <c r="E64" s="169"/>
      <c r="F64" s="169"/>
      <c r="G64" s="169"/>
    </row>
    <row r="67" spans="3:3" x14ac:dyDescent="0.2">
      <c r="C67" s="47" t="s">
        <v>90</v>
      </c>
    </row>
  </sheetData>
  <mergeCells count="1">
    <mergeCell ref="C64:G64"/>
  </mergeCells>
  <pageMargins left="0.7" right="0.7" top="0.75" bottom="0.75" header="0.3" footer="0.3"/>
  <pageSetup scale="61" orientation="portrait" r:id="rId1"/>
  <drawing r:id="rId2"/>
  <legacyDrawing r:id="rId3"/>
  <oleObjects>
    <mc:AlternateContent xmlns:mc="http://schemas.openxmlformats.org/markup-compatibility/2006">
      <mc:Choice Requires="x14">
        <oleObject progId="MSPhotoEd.3" shapeId="780290" r:id="rId4">
          <objectPr defaultSize="0" autoPict="0" r:id="rId5">
            <anchor moveWithCells="1" sizeWithCells="1">
              <from>
                <xdr:col>0</xdr:col>
                <xdr:colOff>28575</xdr:colOff>
                <xdr:row>0</xdr:row>
                <xdr:rowOff>28575</xdr:rowOff>
              </from>
              <to>
                <xdr:col>1</xdr:col>
                <xdr:colOff>28575</xdr:colOff>
                <xdr:row>2</xdr:row>
                <xdr:rowOff>47625</xdr:rowOff>
              </to>
            </anchor>
          </objectPr>
        </oleObject>
      </mc:Choice>
      <mc:Fallback>
        <oleObject progId="MSPhotoEd.3" shapeId="780290"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55"/>
  <sheetViews>
    <sheetView topLeftCell="A13" zoomScaleNormal="100" workbookViewId="0">
      <selection activeCell="C26" sqref="C26"/>
    </sheetView>
  </sheetViews>
  <sheetFormatPr defaultRowHeight="12.75" x14ac:dyDescent="0.2"/>
  <cols>
    <col min="1" max="2" width="9.140625" style="1"/>
    <col min="3" max="3" width="26.7109375" style="1" customWidth="1"/>
    <col min="4" max="4" width="10.7109375" style="1" customWidth="1"/>
    <col min="5" max="5" width="10" style="1" customWidth="1"/>
    <col min="6" max="16384" width="9.140625" style="1"/>
  </cols>
  <sheetData>
    <row r="2" spans="2:14" x14ac:dyDescent="0.2">
      <c r="H2" s="84" t="s">
        <v>133</v>
      </c>
    </row>
    <row r="3" spans="2:14" x14ac:dyDescent="0.2">
      <c r="D3" s="6"/>
      <c r="E3" s="6"/>
      <c r="F3" s="6"/>
      <c r="I3" s="6"/>
      <c r="J3" s="6"/>
      <c r="N3" s="45"/>
    </row>
    <row r="4" spans="2:14" x14ac:dyDescent="0.2">
      <c r="B4" s="6"/>
      <c r="C4" s="6"/>
      <c r="D4" s="6"/>
      <c r="E4" s="6"/>
      <c r="F4" s="6"/>
      <c r="G4" s="6"/>
      <c r="H4" s="6"/>
      <c r="I4" s="6"/>
      <c r="J4" s="6"/>
      <c r="K4" s="6"/>
      <c r="L4" s="6"/>
      <c r="M4" s="6"/>
      <c r="N4" s="6"/>
    </row>
    <row r="6" spans="2:14" ht="15.75" x14ac:dyDescent="0.25">
      <c r="B6" s="47">
        <v>18.03</v>
      </c>
      <c r="C6" s="170" t="s">
        <v>102</v>
      </c>
      <c r="D6" s="170"/>
      <c r="E6" s="170"/>
      <c r="F6" s="170"/>
      <c r="G6" s="170"/>
      <c r="H6" s="170"/>
    </row>
    <row r="7" spans="2:14" ht="14.25" x14ac:dyDescent="0.25">
      <c r="C7" s="171" t="s">
        <v>98</v>
      </c>
      <c r="D7" s="171"/>
      <c r="E7" s="171"/>
      <c r="F7" s="171"/>
      <c r="G7" s="171"/>
      <c r="H7" s="171"/>
    </row>
    <row r="8" spans="2:14" x14ac:dyDescent="0.2">
      <c r="D8" s="12"/>
      <c r="E8" s="12"/>
      <c r="F8" s="12"/>
      <c r="G8" s="12"/>
      <c r="H8" s="12"/>
    </row>
    <row r="9" spans="2:14" ht="15" x14ac:dyDescent="0.25">
      <c r="C9" s="75"/>
    </row>
    <row r="10" spans="2:14" x14ac:dyDescent="0.2">
      <c r="C10" s="76" t="s">
        <v>96</v>
      </c>
      <c r="D10" s="77">
        <v>2007</v>
      </c>
      <c r="E10" s="77">
        <v>2008</v>
      </c>
      <c r="F10" s="77">
        <v>2009</v>
      </c>
      <c r="G10" s="77">
        <v>2010</v>
      </c>
      <c r="H10" s="77">
        <v>2011</v>
      </c>
    </row>
    <row r="11" spans="2:14" ht="18.75" x14ac:dyDescent="0.35">
      <c r="C11" s="78" t="s">
        <v>84</v>
      </c>
      <c r="D11" s="79">
        <v>0.62407289025704304</v>
      </c>
      <c r="E11" s="79">
        <v>0.50086105964847172</v>
      </c>
      <c r="F11" s="79">
        <v>0.53177339399415335</v>
      </c>
      <c r="G11" s="79">
        <v>0.50978093613787845</v>
      </c>
      <c r="H11" s="79">
        <v>0.60579707399087634</v>
      </c>
    </row>
    <row r="12" spans="2:14" ht="17.25" x14ac:dyDescent="0.2">
      <c r="C12" s="80" t="s">
        <v>85</v>
      </c>
      <c r="D12" s="79">
        <v>5.0141376587315295E-2</v>
      </c>
      <c r="E12" s="79">
        <v>5.3357151750245919E-2</v>
      </c>
      <c r="F12" s="79">
        <v>5.538644306343668E-2</v>
      </c>
      <c r="G12" s="79">
        <v>5.9407720513342296E-2</v>
      </c>
      <c r="H12" s="79">
        <v>5.9879990345187151E-2</v>
      </c>
    </row>
    <row r="13" spans="2:14" ht="18.75" x14ac:dyDescent="0.35">
      <c r="C13" s="78" t="s">
        <v>86</v>
      </c>
      <c r="D13" s="79">
        <v>4.9268562961281279E-2</v>
      </c>
      <c r="E13" s="79">
        <v>5.1445855885743082E-2</v>
      </c>
      <c r="F13" s="79">
        <v>4.7303397861384933E-2</v>
      </c>
      <c r="G13" s="79">
        <v>4.7811036905021413E-2</v>
      </c>
      <c r="H13" s="79">
        <v>4.8346617235090095E-2</v>
      </c>
    </row>
    <row r="14" spans="2:14" ht="18.75" x14ac:dyDescent="0.35">
      <c r="C14" s="78" t="s">
        <v>87</v>
      </c>
      <c r="D14" s="79">
        <v>4.3199694887883994E-3</v>
      </c>
      <c r="E14" s="79">
        <v>3.8377476203033246E-3</v>
      </c>
      <c r="F14" s="79">
        <v>3.7699486214144164E-3</v>
      </c>
      <c r="G14" s="79">
        <v>3.5103017169941545E-3</v>
      </c>
      <c r="H14" s="79">
        <v>3.9485374274298018E-3</v>
      </c>
    </row>
    <row r="15" spans="2:14" ht="15" x14ac:dyDescent="0.2">
      <c r="C15" s="78" t="s">
        <v>82</v>
      </c>
      <c r="D15" s="79">
        <v>8.100483772183162E-7</v>
      </c>
      <c r="E15" s="79">
        <v>3.6069563749731935E-7</v>
      </c>
      <c r="F15" s="79">
        <v>2.1916363233153114E-7</v>
      </c>
      <c r="G15" s="79">
        <v>0</v>
      </c>
      <c r="H15" s="79">
        <v>0</v>
      </c>
    </row>
    <row r="16" spans="2:14" ht="18" x14ac:dyDescent="0.35">
      <c r="C16" s="78" t="s">
        <v>88</v>
      </c>
      <c r="D16" s="79">
        <v>1.0728840336283516E-4</v>
      </c>
      <c r="E16" s="79">
        <v>9.3018514996795503E-5</v>
      </c>
      <c r="F16" s="79">
        <v>5.1902057116930589E-5</v>
      </c>
      <c r="G16" s="79">
        <v>3.211095112337782E-5</v>
      </c>
      <c r="H16" s="79">
        <v>3.2384267489778795E-5</v>
      </c>
    </row>
    <row r="17" spans="3:14" ht="15" x14ac:dyDescent="0.2">
      <c r="C17" s="77" t="s">
        <v>83</v>
      </c>
      <c r="D17" s="81">
        <v>0.72791089774616835</v>
      </c>
      <c r="E17" s="81">
        <v>0.60959519411539809</v>
      </c>
      <c r="F17" s="81">
        <v>0.63828530476113854</v>
      </c>
      <c r="G17" s="81">
        <v>0.62054210622436012</v>
      </c>
      <c r="H17" s="81">
        <v>0.7180046032660734</v>
      </c>
    </row>
    <row r="19" spans="3:14" ht="14.25" x14ac:dyDescent="0.2">
      <c r="C19" s="82" t="s">
        <v>92</v>
      </c>
      <c r="D19" s="82"/>
      <c r="E19" s="82"/>
      <c r="F19" s="82"/>
      <c r="G19" s="82"/>
      <c r="H19" s="82"/>
      <c r="I19" s="82"/>
      <c r="J19" s="82"/>
      <c r="K19" s="82"/>
      <c r="L19" s="82"/>
      <c r="M19" s="82"/>
      <c r="N19" s="82"/>
    </row>
    <row r="20" spans="3:14" ht="14.25" x14ac:dyDescent="0.2">
      <c r="C20" s="82" t="s">
        <v>93</v>
      </c>
      <c r="D20" s="82"/>
      <c r="E20" s="82"/>
      <c r="F20" s="82"/>
      <c r="G20" s="82"/>
      <c r="H20" s="82"/>
      <c r="I20" s="82"/>
      <c r="J20" s="82"/>
      <c r="K20" s="82"/>
      <c r="L20" s="82"/>
      <c r="M20" s="82"/>
      <c r="N20" s="82"/>
    </row>
    <row r="21" spans="3:14" ht="17.25" x14ac:dyDescent="0.25">
      <c r="C21" s="83" t="s">
        <v>94</v>
      </c>
      <c r="D21" s="3"/>
      <c r="E21" s="3"/>
      <c r="F21" s="3"/>
      <c r="G21" s="3"/>
      <c r="H21" s="3"/>
      <c r="I21" s="3"/>
      <c r="J21" s="3"/>
      <c r="K21" s="3"/>
      <c r="L21" s="3"/>
      <c r="M21" s="3"/>
      <c r="N21" s="3"/>
    </row>
    <row r="22" spans="3:14" ht="17.25" x14ac:dyDescent="0.25">
      <c r="C22" s="3" t="s">
        <v>95</v>
      </c>
      <c r="D22" s="3"/>
      <c r="E22" s="3"/>
      <c r="F22" s="3"/>
      <c r="G22" s="3"/>
      <c r="H22" s="3"/>
      <c r="I22" s="3"/>
      <c r="J22" s="3"/>
      <c r="K22" s="3"/>
      <c r="L22" s="3"/>
      <c r="M22" s="3"/>
      <c r="N22" s="3"/>
    </row>
    <row r="26" spans="3:14" x14ac:dyDescent="0.2">
      <c r="C26" s="10" t="s">
        <v>89</v>
      </c>
    </row>
    <row r="55" spans="3:3" x14ac:dyDescent="0.2">
      <c r="C55" s="47" t="s">
        <v>39</v>
      </c>
    </row>
  </sheetData>
  <mergeCells count="2">
    <mergeCell ref="C6:H6"/>
    <mergeCell ref="C7:H7"/>
  </mergeCells>
  <pageMargins left="0.7" right="0.7" top="0.75" bottom="0.75" header="0.3" footer="0.3"/>
  <pageSetup scale="54" orientation="portrait" r:id="rId1"/>
  <drawing r:id="rId2"/>
  <legacyDrawing r:id="rId3"/>
  <oleObjects>
    <mc:AlternateContent xmlns:mc="http://schemas.openxmlformats.org/markup-compatibility/2006">
      <mc:Choice Requires="x14">
        <oleObject progId="MSPhotoEd.3" shapeId="781313" r:id="rId4">
          <objectPr defaultSize="0" autoPict="0" r:id="rId5">
            <anchor moveWithCells="1" sizeWithCells="1">
              <from>
                <xdr:col>0</xdr:col>
                <xdr:colOff>9525</xdr:colOff>
                <xdr:row>0</xdr:row>
                <xdr:rowOff>19050</xdr:rowOff>
              </from>
              <to>
                <xdr:col>0</xdr:col>
                <xdr:colOff>581025</xdr:colOff>
                <xdr:row>2</xdr:row>
                <xdr:rowOff>38100</xdr:rowOff>
              </to>
            </anchor>
          </objectPr>
        </oleObject>
      </mc:Choice>
      <mc:Fallback>
        <oleObject progId="MSPhotoEd.3" shapeId="781313" r:id="rId4"/>
      </mc:Fallback>
    </mc:AlternateContent>
  </oleObjec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R63"/>
  <sheetViews>
    <sheetView zoomScaleNormal="100" zoomScaleSheetLayoutView="100" workbookViewId="0">
      <selection activeCell="P6" sqref="P6"/>
    </sheetView>
  </sheetViews>
  <sheetFormatPr defaultRowHeight="12.75" x14ac:dyDescent="0.2"/>
  <cols>
    <col min="1" max="1" width="9.140625" style="1"/>
    <col min="2" max="2" width="10.5703125" style="1" customWidth="1"/>
    <col min="3" max="3" width="18.5703125" style="1" customWidth="1"/>
    <col min="4" max="4" width="12.28515625" style="1" customWidth="1"/>
    <col min="5" max="5" width="13.42578125" style="1" customWidth="1"/>
    <col min="6" max="13" width="12.140625" style="1" customWidth="1"/>
    <col min="14" max="17" width="9.140625" style="1"/>
    <col min="18" max="18" width="9.85546875" style="1" customWidth="1"/>
    <col min="19" max="16384" width="9.140625" style="1"/>
  </cols>
  <sheetData>
    <row r="3" spans="2:18" ht="15" x14ac:dyDescent="0.25">
      <c r="B3" s="95"/>
      <c r="C3" s="95"/>
      <c r="D3" s="95"/>
      <c r="E3" s="95"/>
      <c r="F3" s="95"/>
      <c r="G3" s="85"/>
      <c r="H3" s="95"/>
      <c r="J3" s="85"/>
      <c r="K3" s="85"/>
      <c r="L3" s="85"/>
      <c r="M3" s="86" t="s">
        <v>133</v>
      </c>
      <c r="N3" s="85"/>
      <c r="O3" s="85"/>
      <c r="P3" s="85"/>
      <c r="Q3" s="85"/>
      <c r="R3" s="85"/>
    </row>
    <row r="4" spans="2:18" ht="15" x14ac:dyDescent="0.25">
      <c r="B4" s="95"/>
      <c r="C4" s="95"/>
      <c r="D4" s="95"/>
      <c r="E4" s="87"/>
      <c r="F4" s="87"/>
      <c r="G4" s="87"/>
      <c r="H4" s="95"/>
      <c r="I4" s="95"/>
      <c r="J4" s="95"/>
      <c r="K4" s="95"/>
      <c r="L4" s="95"/>
      <c r="M4" s="95"/>
      <c r="N4" s="95"/>
      <c r="O4" s="95"/>
      <c r="P4" s="95"/>
      <c r="Q4" s="95"/>
      <c r="R4" s="95"/>
    </row>
    <row r="5" spans="2:18" ht="9" customHeight="1" x14ac:dyDescent="0.2">
      <c r="B5" s="95"/>
      <c r="C5" s="95"/>
      <c r="D5" s="95"/>
      <c r="E5" s="95"/>
      <c r="F5" s="95"/>
      <c r="G5" s="95"/>
      <c r="H5" s="95"/>
      <c r="I5" s="95"/>
      <c r="J5" s="95"/>
      <c r="K5" s="95"/>
      <c r="L5" s="95"/>
      <c r="M5" s="95"/>
      <c r="N5" s="95"/>
      <c r="O5" s="95"/>
      <c r="P5" s="95"/>
      <c r="Q5" s="95"/>
      <c r="R5" s="95"/>
    </row>
    <row r="8" spans="2:18" ht="15.75" x14ac:dyDescent="0.25">
      <c r="B8" s="88">
        <v>18.04</v>
      </c>
      <c r="C8" s="172" t="s">
        <v>132</v>
      </c>
      <c r="D8" s="172"/>
      <c r="E8" s="172"/>
      <c r="F8" s="172"/>
      <c r="G8" s="172"/>
      <c r="H8" s="172"/>
      <c r="I8" s="172"/>
      <c r="J8" s="172"/>
      <c r="K8" s="172"/>
      <c r="L8" s="172"/>
      <c r="M8" s="172"/>
      <c r="N8" s="172"/>
      <c r="O8" s="172"/>
      <c r="P8" s="172"/>
      <c r="Q8" s="172"/>
      <c r="R8" s="95"/>
    </row>
    <row r="10" spans="2:18" x14ac:dyDescent="0.2">
      <c r="B10" s="95"/>
      <c r="C10" s="95"/>
      <c r="D10" s="95"/>
      <c r="E10" s="96"/>
      <c r="F10" s="96"/>
      <c r="G10" s="96"/>
      <c r="H10" s="95"/>
      <c r="I10" s="95"/>
      <c r="J10" s="95"/>
      <c r="K10" s="95"/>
      <c r="L10" s="95"/>
      <c r="M10" s="95"/>
      <c r="N10" s="95"/>
      <c r="O10" s="95"/>
      <c r="P10" s="95"/>
      <c r="Q10" s="95"/>
      <c r="R10" s="95"/>
    </row>
    <row r="11" spans="2:18" x14ac:dyDescent="0.2">
      <c r="B11" s="95"/>
      <c r="C11" s="97"/>
      <c r="D11" s="97"/>
      <c r="E11" s="98">
        <v>2010</v>
      </c>
      <c r="F11" s="98">
        <v>2011</v>
      </c>
      <c r="G11" s="99">
        <v>2012</v>
      </c>
      <c r="H11" s="98">
        <v>2013</v>
      </c>
      <c r="I11" s="98">
        <v>2014</v>
      </c>
      <c r="J11" s="98">
        <v>2015</v>
      </c>
      <c r="K11" s="98">
        <v>2016</v>
      </c>
      <c r="L11" s="98">
        <v>2017</v>
      </c>
      <c r="M11" s="98">
        <v>2018</v>
      </c>
      <c r="N11" s="98">
        <v>2019</v>
      </c>
      <c r="O11" s="98">
        <v>2020</v>
      </c>
      <c r="P11" s="98">
        <v>2021</v>
      </c>
      <c r="Q11" s="98">
        <v>2022</v>
      </c>
      <c r="R11" s="98">
        <v>2023</v>
      </c>
    </row>
    <row r="12" spans="2:18" ht="12.75" customHeight="1" x14ac:dyDescent="0.2">
      <c r="B12" s="95"/>
      <c r="C12" s="95"/>
      <c r="D12" s="95"/>
      <c r="E12" s="95"/>
      <c r="F12" s="95"/>
      <c r="G12" s="93"/>
      <c r="H12" s="93"/>
      <c r="I12" s="93"/>
      <c r="J12" s="2"/>
      <c r="K12" s="93"/>
      <c r="L12" s="95"/>
      <c r="M12" s="95"/>
      <c r="N12" s="95"/>
      <c r="O12" s="95"/>
      <c r="P12" s="95"/>
      <c r="Q12" s="95"/>
      <c r="R12" s="95"/>
    </row>
    <row r="13" spans="2:18" ht="12.75" customHeight="1" x14ac:dyDescent="0.2">
      <c r="B13" s="95"/>
      <c r="C13" s="86" t="s">
        <v>0</v>
      </c>
      <c r="D13" s="95"/>
      <c r="E13" s="95"/>
      <c r="F13" s="95"/>
      <c r="G13" s="93"/>
      <c r="H13" s="93"/>
      <c r="I13" s="93"/>
      <c r="J13" s="121"/>
      <c r="K13" s="93"/>
      <c r="L13" s="95"/>
      <c r="M13" s="95"/>
      <c r="N13" s="95"/>
      <c r="O13" s="95"/>
      <c r="P13" s="95"/>
      <c r="Q13" s="95"/>
      <c r="R13" s="95"/>
    </row>
    <row r="14" spans="2:18" ht="12.75" customHeight="1" x14ac:dyDescent="0.2">
      <c r="B14" s="95"/>
      <c r="C14" s="86" t="s">
        <v>1</v>
      </c>
      <c r="D14" s="100" t="s">
        <v>2</v>
      </c>
      <c r="E14" s="101">
        <v>88.2</v>
      </c>
      <c r="F14" s="101">
        <v>93.1</v>
      </c>
      <c r="G14" s="102">
        <v>93</v>
      </c>
      <c r="H14" s="102">
        <v>92.5</v>
      </c>
      <c r="I14" s="102">
        <v>91.5</v>
      </c>
      <c r="J14" s="102">
        <v>92.3</v>
      </c>
      <c r="K14" s="102">
        <v>93</v>
      </c>
      <c r="L14" s="102">
        <v>92.6</v>
      </c>
      <c r="M14" s="102">
        <v>92.3</v>
      </c>
      <c r="N14" s="102">
        <v>93.2</v>
      </c>
      <c r="O14" s="102">
        <v>92.7</v>
      </c>
      <c r="P14" s="3">
        <v>92.3</v>
      </c>
      <c r="Q14" s="3">
        <v>93.7</v>
      </c>
      <c r="R14" s="102">
        <v>95.5</v>
      </c>
    </row>
    <row r="15" spans="2:18" ht="12.75" customHeight="1" x14ac:dyDescent="0.2">
      <c r="B15" s="95"/>
      <c r="C15" s="95"/>
      <c r="D15" s="100" t="s">
        <v>29</v>
      </c>
      <c r="E15" s="103" t="s">
        <v>48</v>
      </c>
      <c r="F15" s="104" t="s">
        <v>53</v>
      </c>
      <c r="G15" s="103" t="s">
        <v>57</v>
      </c>
      <c r="H15" s="103" t="s">
        <v>99</v>
      </c>
      <c r="I15" s="103" t="s">
        <v>103</v>
      </c>
      <c r="J15" s="103" t="s">
        <v>139</v>
      </c>
      <c r="K15" s="103" t="s">
        <v>106</v>
      </c>
      <c r="L15" s="103" t="s">
        <v>107</v>
      </c>
      <c r="M15" s="103" t="s">
        <v>115</v>
      </c>
      <c r="N15" s="103" t="s">
        <v>119</v>
      </c>
      <c r="O15" s="103" t="s">
        <v>122</v>
      </c>
      <c r="P15" s="105" t="s">
        <v>125</v>
      </c>
      <c r="Q15" s="105" t="s">
        <v>130</v>
      </c>
      <c r="R15" s="105" t="s">
        <v>136</v>
      </c>
    </row>
    <row r="16" spans="2:18" ht="12.75" customHeight="1" x14ac:dyDescent="0.2">
      <c r="B16" s="95"/>
      <c r="C16" s="95"/>
      <c r="D16" s="100"/>
      <c r="E16" s="95"/>
      <c r="F16" s="95"/>
      <c r="G16" s="93"/>
      <c r="H16" s="93"/>
      <c r="I16" s="93"/>
      <c r="J16" s="93"/>
      <c r="K16" s="93"/>
      <c r="L16" s="95"/>
      <c r="M16" s="95"/>
      <c r="N16" s="95"/>
      <c r="O16" s="95"/>
      <c r="P16" s="3"/>
      <c r="Q16" s="3"/>
      <c r="R16" s="3"/>
    </row>
    <row r="17" spans="2:18" ht="12.75" customHeight="1" x14ac:dyDescent="0.2">
      <c r="B17" s="95"/>
      <c r="C17" s="95"/>
      <c r="D17" s="95"/>
      <c r="E17" s="95"/>
      <c r="F17" s="95"/>
      <c r="G17" s="93"/>
      <c r="H17" s="93"/>
      <c r="I17" s="93"/>
      <c r="J17" s="93"/>
      <c r="K17" s="93"/>
      <c r="L17" s="95"/>
      <c r="M17" s="95"/>
      <c r="N17" s="95"/>
      <c r="O17" s="95"/>
      <c r="P17" s="3"/>
      <c r="Q17" s="3"/>
      <c r="R17" s="3"/>
    </row>
    <row r="18" spans="2:18" ht="12.75" customHeight="1" x14ac:dyDescent="0.2">
      <c r="B18" s="95"/>
      <c r="C18" s="95"/>
      <c r="D18" s="95"/>
      <c r="E18" s="95"/>
      <c r="F18" s="95"/>
      <c r="G18" s="93"/>
      <c r="H18" s="93"/>
      <c r="I18" s="93"/>
      <c r="J18" s="93"/>
      <c r="K18" s="93"/>
      <c r="L18" s="95"/>
      <c r="M18" s="95"/>
      <c r="N18" s="95"/>
      <c r="O18" s="95"/>
      <c r="P18" s="3"/>
      <c r="Q18" s="3"/>
      <c r="R18" s="3"/>
    </row>
    <row r="19" spans="2:18" ht="12.75" customHeight="1" x14ac:dyDescent="0.2">
      <c r="B19" s="95"/>
      <c r="C19" s="86" t="s">
        <v>3</v>
      </c>
      <c r="D19" s="95"/>
      <c r="E19" s="95"/>
      <c r="F19" s="95"/>
      <c r="G19" s="93"/>
      <c r="H19" s="93"/>
      <c r="I19" s="93"/>
      <c r="J19" s="93"/>
      <c r="K19" s="93"/>
      <c r="L19" s="95"/>
      <c r="M19" s="95"/>
      <c r="N19" s="95"/>
      <c r="O19" s="95"/>
      <c r="P19" s="3"/>
      <c r="Q19" s="3"/>
      <c r="R19" s="3"/>
    </row>
    <row r="20" spans="2:18" ht="12.75" customHeight="1" x14ac:dyDescent="0.2">
      <c r="B20" s="95"/>
      <c r="C20" s="86" t="s">
        <v>1</v>
      </c>
      <c r="D20" s="100" t="s">
        <v>2</v>
      </c>
      <c r="E20" s="101">
        <v>57.3</v>
      </c>
      <c r="F20" s="101">
        <v>65.3</v>
      </c>
      <c r="G20" s="102">
        <v>68.900000000000006</v>
      </c>
      <c r="H20" s="102">
        <v>68.599999999999994</v>
      </c>
      <c r="I20" s="102">
        <v>66</v>
      </c>
      <c r="J20" s="102">
        <v>66.599999999999994</v>
      </c>
      <c r="K20" s="102">
        <v>69.599999999999994</v>
      </c>
      <c r="L20" s="102">
        <v>65.099999999999994</v>
      </c>
      <c r="M20" s="102">
        <v>70.8</v>
      </c>
      <c r="N20" s="102">
        <v>68.2</v>
      </c>
      <c r="O20" s="102">
        <v>64</v>
      </c>
      <c r="P20" s="26">
        <v>66</v>
      </c>
      <c r="Q20" s="26">
        <v>65.3</v>
      </c>
      <c r="R20" s="26">
        <v>66.599999999999994</v>
      </c>
    </row>
    <row r="21" spans="2:18" ht="12.75" customHeight="1" x14ac:dyDescent="0.2">
      <c r="B21" s="95"/>
      <c r="C21" s="95"/>
      <c r="D21" s="100" t="s">
        <v>29</v>
      </c>
      <c r="E21" s="104" t="s">
        <v>49</v>
      </c>
      <c r="F21" s="104" t="s">
        <v>54</v>
      </c>
      <c r="G21" s="103" t="s">
        <v>58</v>
      </c>
      <c r="H21" s="103" t="s">
        <v>100</v>
      </c>
      <c r="I21" s="103" t="s">
        <v>104</v>
      </c>
      <c r="J21" s="103" t="s">
        <v>140</v>
      </c>
      <c r="K21" s="103" t="s">
        <v>108</v>
      </c>
      <c r="L21" s="103" t="s">
        <v>109</v>
      </c>
      <c r="M21" s="103" t="s">
        <v>116</v>
      </c>
      <c r="N21" s="103" t="s">
        <v>120</v>
      </c>
      <c r="O21" s="103" t="s">
        <v>123</v>
      </c>
      <c r="P21" s="105" t="s">
        <v>126</v>
      </c>
      <c r="Q21" s="105" t="s">
        <v>129</v>
      </c>
      <c r="R21" s="105" t="s">
        <v>137</v>
      </c>
    </row>
    <row r="22" spans="2:18" ht="12.75" customHeight="1" x14ac:dyDescent="0.2">
      <c r="B22" s="95"/>
      <c r="C22" s="95"/>
      <c r="D22" s="100"/>
      <c r="E22" s="95"/>
      <c r="F22" s="95"/>
      <c r="G22" s="93"/>
      <c r="H22" s="93"/>
      <c r="I22" s="93"/>
      <c r="J22" s="93"/>
      <c r="K22" s="93"/>
      <c r="L22" s="95"/>
      <c r="M22" s="95"/>
      <c r="N22" s="95"/>
      <c r="O22" s="95"/>
      <c r="P22" s="3"/>
      <c r="Q22" s="3"/>
      <c r="R22" s="3"/>
    </row>
    <row r="23" spans="2:18" ht="12.75" customHeight="1" x14ac:dyDescent="0.2">
      <c r="B23" s="95"/>
      <c r="C23" s="95"/>
      <c r="D23" s="100"/>
      <c r="E23" s="95"/>
      <c r="F23" s="95"/>
      <c r="G23" s="93"/>
      <c r="H23" s="93"/>
      <c r="I23" s="93"/>
      <c r="J23" s="93"/>
      <c r="K23" s="93"/>
      <c r="L23" s="95"/>
      <c r="M23" s="95"/>
      <c r="N23" s="95"/>
      <c r="O23" s="95"/>
      <c r="P23" s="3"/>
      <c r="Q23" s="3"/>
      <c r="R23" s="3"/>
    </row>
    <row r="24" spans="2:18" ht="12.75" customHeight="1" x14ac:dyDescent="0.2">
      <c r="B24" s="95"/>
      <c r="C24" s="95"/>
      <c r="D24" s="95"/>
      <c r="E24" s="95"/>
      <c r="F24" s="95"/>
      <c r="G24" s="93"/>
      <c r="H24" s="93"/>
      <c r="I24" s="93"/>
      <c r="J24" s="93"/>
      <c r="K24" s="93"/>
      <c r="L24" s="95"/>
      <c r="M24" s="95"/>
      <c r="N24" s="95"/>
      <c r="O24" s="95"/>
      <c r="P24" s="3"/>
      <c r="Q24" s="3"/>
      <c r="R24" s="3"/>
    </row>
    <row r="25" spans="2:18" ht="12.75" customHeight="1" x14ac:dyDescent="0.2">
      <c r="B25" s="95"/>
      <c r="C25" s="86" t="s">
        <v>4</v>
      </c>
      <c r="D25" s="95"/>
      <c r="E25" s="95"/>
      <c r="F25" s="95"/>
      <c r="G25" s="93"/>
      <c r="H25" s="93"/>
      <c r="I25" s="93"/>
      <c r="J25" s="93"/>
      <c r="K25" s="93"/>
      <c r="L25" s="95"/>
      <c r="M25" s="95"/>
      <c r="N25" s="95"/>
      <c r="O25" s="95"/>
      <c r="P25" s="3"/>
      <c r="Q25" s="3"/>
      <c r="R25" s="3"/>
    </row>
    <row r="26" spans="2:18" ht="12.75" customHeight="1" x14ac:dyDescent="0.2">
      <c r="B26" s="95"/>
      <c r="C26" s="86" t="s">
        <v>1</v>
      </c>
      <c r="D26" s="100" t="s">
        <v>2</v>
      </c>
      <c r="E26" s="104">
        <v>82</v>
      </c>
      <c r="F26" s="104">
        <v>82.1</v>
      </c>
      <c r="G26" s="93">
        <v>80.599999999999994</v>
      </c>
      <c r="H26" s="93">
        <v>82.3</v>
      </c>
      <c r="I26" s="93">
        <v>82.4</v>
      </c>
      <c r="J26" s="93">
        <v>82.9</v>
      </c>
      <c r="K26" s="93">
        <v>83.1</v>
      </c>
      <c r="L26" s="93">
        <v>82.8</v>
      </c>
      <c r="M26" s="93">
        <v>82.6</v>
      </c>
      <c r="N26" s="93">
        <v>83.4</v>
      </c>
      <c r="O26" s="93">
        <v>83.5</v>
      </c>
      <c r="P26" s="3">
        <v>83.1</v>
      </c>
      <c r="Q26" s="3">
        <v>82.9</v>
      </c>
      <c r="R26" s="3">
        <v>84</v>
      </c>
    </row>
    <row r="27" spans="2:18" ht="12.75" customHeight="1" x14ac:dyDescent="0.2">
      <c r="B27" s="95"/>
      <c r="C27" s="95"/>
      <c r="D27" s="95"/>
      <c r="E27" s="95"/>
      <c r="F27" s="95"/>
      <c r="G27" s="93"/>
      <c r="H27" s="93"/>
      <c r="I27" s="93"/>
      <c r="J27" s="93"/>
      <c r="K27" s="93"/>
      <c r="L27" s="95"/>
      <c r="M27" s="95"/>
      <c r="N27" s="95"/>
      <c r="O27" s="95"/>
      <c r="P27" s="3"/>
      <c r="Q27" s="3"/>
      <c r="R27" s="3"/>
    </row>
    <row r="28" spans="2:18" ht="12.75" customHeight="1" x14ac:dyDescent="0.2">
      <c r="B28" s="95"/>
      <c r="C28" s="86" t="s">
        <v>5</v>
      </c>
      <c r="D28" s="95"/>
      <c r="E28" s="95"/>
      <c r="F28" s="95"/>
      <c r="G28" s="93"/>
      <c r="H28" s="93"/>
      <c r="I28" s="93"/>
      <c r="J28" s="93"/>
      <c r="K28" s="93"/>
      <c r="L28" s="95"/>
      <c r="M28" s="95"/>
      <c r="N28" s="95"/>
      <c r="O28" s="95"/>
      <c r="P28" s="3"/>
      <c r="Q28" s="3"/>
      <c r="R28" s="3"/>
    </row>
    <row r="29" spans="2:18" ht="12.75" customHeight="1" x14ac:dyDescent="0.2">
      <c r="B29" s="95"/>
      <c r="C29" s="86" t="s">
        <v>6</v>
      </c>
      <c r="D29" s="100" t="s">
        <v>7</v>
      </c>
      <c r="E29" s="104">
        <v>60.09</v>
      </c>
      <c r="F29" s="95">
        <v>42.96</v>
      </c>
      <c r="G29" s="93">
        <v>60.78</v>
      </c>
      <c r="H29" s="93">
        <v>57.3</v>
      </c>
      <c r="I29" s="93">
        <v>41.92</v>
      </c>
      <c r="J29" s="93">
        <v>47.29</v>
      </c>
      <c r="K29" s="93">
        <v>47.83</v>
      </c>
      <c r="L29" s="93">
        <v>58.68</v>
      </c>
      <c r="M29" s="93">
        <v>53.88</v>
      </c>
      <c r="N29" s="93">
        <v>47.12</v>
      </c>
      <c r="O29" s="93">
        <v>60.57</v>
      </c>
      <c r="P29" s="3">
        <v>53.74</v>
      </c>
      <c r="Q29" s="3">
        <v>54.46</v>
      </c>
      <c r="R29" s="3">
        <v>49.46</v>
      </c>
    </row>
    <row r="30" spans="2:18" ht="12.75" customHeight="1" x14ac:dyDescent="0.2">
      <c r="B30" s="95"/>
      <c r="C30" s="95"/>
      <c r="D30" s="95"/>
      <c r="E30" s="95"/>
      <c r="F30" s="95"/>
      <c r="G30" s="93"/>
      <c r="H30" s="93"/>
      <c r="I30" s="93"/>
      <c r="J30" s="93"/>
      <c r="K30" s="93"/>
      <c r="L30" s="95"/>
      <c r="M30" s="95"/>
      <c r="N30" s="95"/>
      <c r="O30" s="95"/>
      <c r="P30" s="3"/>
      <c r="Q30" s="3"/>
      <c r="R30" s="3"/>
    </row>
    <row r="31" spans="2:18" ht="12.75" customHeight="1" x14ac:dyDescent="0.2">
      <c r="B31" s="95"/>
      <c r="C31" s="86" t="s">
        <v>8</v>
      </c>
      <c r="D31" s="95"/>
      <c r="E31" s="95"/>
      <c r="F31" s="95"/>
      <c r="G31" s="93"/>
      <c r="H31" s="93"/>
      <c r="I31" s="93"/>
      <c r="J31" s="93"/>
      <c r="K31" s="93"/>
      <c r="L31" s="95"/>
      <c r="M31" s="95"/>
      <c r="N31" s="95"/>
      <c r="O31" s="95"/>
      <c r="P31" s="3"/>
      <c r="Q31" s="3"/>
      <c r="R31" s="3"/>
    </row>
    <row r="32" spans="2:18" ht="12.75" customHeight="1" x14ac:dyDescent="0.2">
      <c r="B32" s="95"/>
      <c r="C32" s="86" t="s">
        <v>9</v>
      </c>
      <c r="D32" s="100" t="s">
        <v>7</v>
      </c>
      <c r="E32" s="102">
        <v>4.5</v>
      </c>
      <c r="F32" s="95">
        <v>2.88</v>
      </c>
      <c r="G32" s="102">
        <v>11.3</v>
      </c>
      <c r="H32" s="102">
        <v>3.68</v>
      </c>
      <c r="I32" s="102">
        <v>2.2999999999999998</v>
      </c>
      <c r="J32" s="102">
        <v>11.5</v>
      </c>
      <c r="K32" s="102">
        <v>2.4</v>
      </c>
      <c r="L32" s="102">
        <v>4.03</v>
      </c>
      <c r="M32" s="102">
        <v>3.8</v>
      </c>
      <c r="N32" s="102">
        <v>4.7</v>
      </c>
      <c r="O32" s="102">
        <v>3.8</v>
      </c>
      <c r="P32" s="3">
        <v>6.2</v>
      </c>
      <c r="Q32" s="3">
        <v>3.95</v>
      </c>
      <c r="R32" s="116">
        <v>2.89</v>
      </c>
    </row>
    <row r="33" spans="2:18" ht="12.75" customHeight="1" x14ac:dyDescent="0.2">
      <c r="B33" s="95"/>
      <c r="C33" s="95"/>
      <c r="D33" s="100" t="s">
        <v>29</v>
      </c>
      <c r="E33" s="103" t="s">
        <v>47</v>
      </c>
      <c r="F33" s="104" t="s">
        <v>55</v>
      </c>
      <c r="G33" s="103" t="s">
        <v>59</v>
      </c>
      <c r="H33" s="103" t="s">
        <v>101</v>
      </c>
      <c r="I33" s="103" t="s">
        <v>105</v>
      </c>
      <c r="J33" s="103" t="s">
        <v>141</v>
      </c>
      <c r="K33" s="103" t="s">
        <v>110</v>
      </c>
      <c r="L33" s="103" t="s">
        <v>111</v>
      </c>
      <c r="M33" s="103" t="s">
        <v>117</v>
      </c>
      <c r="N33" s="103" t="s">
        <v>121</v>
      </c>
      <c r="O33" s="103" t="s">
        <v>124</v>
      </c>
      <c r="P33" s="105" t="s">
        <v>127</v>
      </c>
      <c r="Q33" s="105" t="s">
        <v>128</v>
      </c>
      <c r="R33" s="105" t="s">
        <v>138</v>
      </c>
    </row>
    <row r="34" spans="2:18" ht="12.75" customHeight="1" x14ac:dyDescent="0.2">
      <c r="B34" s="95"/>
      <c r="C34" s="95"/>
      <c r="D34" s="100"/>
      <c r="E34" s="95"/>
      <c r="F34" s="94"/>
      <c r="G34" s="103"/>
      <c r="H34" s="103"/>
      <c r="I34" s="103"/>
      <c r="J34" s="103"/>
      <c r="K34" s="103"/>
      <c r="L34" s="95"/>
      <c r="M34" s="95"/>
      <c r="N34" s="95"/>
      <c r="O34" s="95"/>
      <c r="P34" s="3"/>
      <c r="Q34" s="3"/>
      <c r="R34" s="3"/>
    </row>
    <row r="35" spans="2:18" ht="12.75" customHeight="1" x14ac:dyDescent="0.2">
      <c r="B35" s="95"/>
      <c r="C35" s="95"/>
      <c r="D35" s="95"/>
      <c r="E35" s="95"/>
      <c r="F35" s="95"/>
      <c r="G35" s="93"/>
      <c r="H35" s="93"/>
      <c r="I35" s="93"/>
      <c r="J35" s="93"/>
      <c r="K35" s="93"/>
      <c r="L35" s="95"/>
      <c r="M35" s="95"/>
      <c r="N35" s="95"/>
      <c r="O35" s="95"/>
      <c r="P35" s="3"/>
      <c r="Q35" s="3"/>
      <c r="R35" s="3"/>
    </row>
    <row r="36" spans="2:18" ht="12.75" customHeight="1" x14ac:dyDescent="0.2">
      <c r="B36" s="95"/>
      <c r="C36" s="86" t="s">
        <v>11</v>
      </c>
      <c r="D36" s="95"/>
      <c r="E36" s="95"/>
      <c r="F36" s="95"/>
      <c r="G36" s="93"/>
      <c r="H36" s="93"/>
      <c r="I36" s="93"/>
      <c r="J36" s="93"/>
      <c r="K36" s="93"/>
      <c r="L36" s="95"/>
      <c r="M36" s="95"/>
      <c r="N36" s="95"/>
      <c r="O36" s="95"/>
      <c r="P36" s="3"/>
      <c r="Q36" s="3"/>
      <c r="R36" s="3"/>
    </row>
    <row r="37" spans="2:18" ht="12.75" customHeight="1" x14ac:dyDescent="0.2">
      <c r="B37" s="95"/>
      <c r="C37" s="95"/>
      <c r="D37" s="100" t="s">
        <v>30</v>
      </c>
      <c r="E37" s="106">
        <v>173</v>
      </c>
      <c r="F37" s="107">
        <v>181</v>
      </c>
      <c r="G37" s="106">
        <v>168</v>
      </c>
      <c r="H37" s="106">
        <v>184</v>
      </c>
      <c r="I37" s="106">
        <v>178</v>
      </c>
      <c r="J37" s="106">
        <v>119</v>
      </c>
      <c r="K37" s="106">
        <v>166</v>
      </c>
      <c r="L37" s="106">
        <v>173</v>
      </c>
      <c r="M37" s="106">
        <v>136</v>
      </c>
      <c r="N37" s="106">
        <v>122</v>
      </c>
      <c r="O37" s="106">
        <v>131</v>
      </c>
      <c r="P37" s="3">
        <v>126</v>
      </c>
      <c r="Q37" s="3">
        <v>152</v>
      </c>
      <c r="R37" s="106">
        <v>142</v>
      </c>
    </row>
    <row r="38" spans="2:18" ht="12.75" customHeight="1" x14ac:dyDescent="0.2">
      <c r="B38" s="95"/>
      <c r="C38" s="95"/>
      <c r="D38" s="100" t="s">
        <v>112</v>
      </c>
      <c r="E38" s="106">
        <v>192</v>
      </c>
      <c r="F38" s="106">
        <v>184</v>
      </c>
      <c r="G38" s="106">
        <v>198</v>
      </c>
      <c r="H38" s="106">
        <v>181</v>
      </c>
      <c r="I38" s="106">
        <v>187</v>
      </c>
      <c r="J38" s="106">
        <v>246</v>
      </c>
      <c r="K38" s="106">
        <v>200</v>
      </c>
      <c r="L38" s="106">
        <v>192</v>
      </c>
      <c r="M38" s="106">
        <v>229</v>
      </c>
      <c r="N38" s="106">
        <v>243</v>
      </c>
      <c r="O38" s="106">
        <v>235</v>
      </c>
      <c r="P38" s="3">
        <v>239</v>
      </c>
      <c r="Q38" s="3">
        <v>213</v>
      </c>
      <c r="R38" s="117">
        <f>365-R37</f>
        <v>223</v>
      </c>
    </row>
    <row r="39" spans="2:18" ht="17.25" customHeight="1" x14ac:dyDescent="0.2">
      <c r="B39" s="95"/>
      <c r="C39" s="108"/>
      <c r="D39" s="108" t="s">
        <v>5</v>
      </c>
      <c r="E39" s="109">
        <v>365</v>
      </c>
      <c r="F39" s="109">
        <v>365</v>
      </c>
      <c r="G39" s="109">
        <v>366</v>
      </c>
      <c r="H39" s="109">
        <v>365</v>
      </c>
      <c r="I39" s="109">
        <v>365</v>
      </c>
      <c r="J39" s="109">
        <v>365</v>
      </c>
      <c r="K39" s="109">
        <v>366</v>
      </c>
      <c r="L39" s="109">
        <v>365</v>
      </c>
      <c r="M39" s="109">
        <v>365</v>
      </c>
      <c r="N39" s="109">
        <v>365</v>
      </c>
      <c r="O39" s="109">
        <v>366</v>
      </c>
      <c r="P39" s="110">
        <v>365</v>
      </c>
      <c r="Q39" s="110">
        <v>365</v>
      </c>
      <c r="R39" s="110">
        <v>365</v>
      </c>
    </row>
    <row r="40" spans="2:18" ht="12.75" customHeight="1" x14ac:dyDescent="0.2">
      <c r="B40" s="95"/>
      <c r="C40" s="95"/>
      <c r="D40" s="100" t="s">
        <v>12</v>
      </c>
      <c r="E40" s="106">
        <v>2</v>
      </c>
      <c r="F40" s="106">
        <v>2</v>
      </c>
      <c r="G40" s="106">
        <v>7</v>
      </c>
      <c r="H40" s="106">
        <v>1</v>
      </c>
      <c r="I40" s="106">
        <v>27</v>
      </c>
      <c r="J40" s="106">
        <v>43</v>
      </c>
      <c r="K40" s="106">
        <v>59</v>
      </c>
      <c r="L40" s="106">
        <v>31</v>
      </c>
      <c r="M40" s="106">
        <v>77</v>
      </c>
      <c r="N40" s="106">
        <v>79</v>
      </c>
      <c r="O40" s="106">
        <v>100</v>
      </c>
      <c r="P40" s="3">
        <v>88</v>
      </c>
      <c r="Q40" s="3">
        <v>106</v>
      </c>
      <c r="R40" s="106">
        <v>107</v>
      </c>
    </row>
    <row r="41" spans="2:18" ht="12.75" customHeight="1" x14ac:dyDescent="0.2">
      <c r="B41" s="95"/>
      <c r="C41" s="95"/>
      <c r="D41" s="100" t="s">
        <v>13</v>
      </c>
      <c r="E41" s="106">
        <v>187</v>
      </c>
      <c r="F41" s="106">
        <v>244</v>
      </c>
      <c r="G41" s="106">
        <v>247</v>
      </c>
      <c r="H41" s="106">
        <v>263</v>
      </c>
      <c r="I41" s="106">
        <v>245</v>
      </c>
      <c r="J41" s="106">
        <v>216</v>
      </c>
      <c r="K41" s="106">
        <v>157</v>
      </c>
      <c r="L41" s="106">
        <v>226</v>
      </c>
      <c r="M41" s="106">
        <v>145</v>
      </c>
      <c r="N41" s="106">
        <v>214</v>
      </c>
      <c r="O41" s="106">
        <v>160</v>
      </c>
      <c r="P41" s="3">
        <v>202</v>
      </c>
      <c r="Q41" s="3">
        <v>184</v>
      </c>
      <c r="R41" s="106">
        <v>180</v>
      </c>
    </row>
    <row r="42" spans="2:18" ht="12.75" customHeight="1" x14ac:dyDescent="0.2">
      <c r="B42" s="95"/>
      <c r="C42" s="95"/>
      <c r="D42" s="100" t="s">
        <v>14</v>
      </c>
      <c r="E42" s="106">
        <v>176</v>
      </c>
      <c r="F42" s="106">
        <v>119</v>
      </c>
      <c r="G42" s="106">
        <v>112</v>
      </c>
      <c r="H42" s="106">
        <v>101</v>
      </c>
      <c r="I42" s="106">
        <v>93</v>
      </c>
      <c r="J42" s="106">
        <v>106</v>
      </c>
      <c r="K42" s="106">
        <v>150</v>
      </c>
      <c r="L42" s="106">
        <v>108</v>
      </c>
      <c r="M42" s="106">
        <v>143</v>
      </c>
      <c r="N42" s="106">
        <v>72</v>
      </c>
      <c r="O42" s="106">
        <v>106</v>
      </c>
      <c r="P42" s="3">
        <v>75</v>
      </c>
      <c r="Q42" s="3">
        <v>75</v>
      </c>
      <c r="R42" s="106">
        <v>78</v>
      </c>
    </row>
    <row r="43" spans="2:18" ht="12.75" customHeight="1" x14ac:dyDescent="0.2">
      <c r="B43" s="96"/>
      <c r="C43" s="96"/>
      <c r="D43" s="111"/>
      <c r="E43" s="96"/>
      <c r="F43" s="96"/>
      <c r="G43" s="96"/>
      <c r="H43" s="96"/>
      <c r="I43" s="96"/>
      <c r="J43" s="96"/>
      <c r="K43" s="96"/>
      <c r="L43" s="96"/>
      <c r="M43" s="96"/>
      <c r="N43" s="96"/>
      <c r="O43" s="96"/>
      <c r="P43" s="96"/>
      <c r="Q43" s="96"/>
      <c r="R43" s="96"/>
    </row>
    <row r="44" spans="2:18" ht="12.75" customHeight="1" x14ac:dyDescent="0.2">
      <c r="B44" s="93"/>
      <c r="C44" s="93"/>
      <c r="D44" s="112"/>
      <c r="E44" s="93"/>
      <c r="F44" s="93"/>
      <c r="G44" s="93"/>
      <c r="H44" s="95"/>
      <c r="I44" s="95"/>
      <c r="J44" s="95"/>
      <c r="K44" s="95"/>
      <c r="L44" s="95"/>
      <c r="M44" s="95"/>
      <c r="N44" s="95"/>
      <c r="O44" s="95"/>
      <c r="P44" s="95"/>
      <c r="Q44" s="95"/>
    </row>
    <row r="45" spans="2:18" x14ac:dyDescent="0.2">
      <c r="B45" s="95"/>
      <c r="C45" s="86" t="s">
        <v>32</v>
      </c>
      <c r="D45" s="95"/>
      <c r="E45" s="95"/>
      <c r="F45" s="95"/>
      <c r="G45" s="95"/>
      <c r="H45" s="95"/>
      <c r="I45" s="95"/>
      <c r="J45" s="95"/>
      <c r="K45" s="95"/>
      <c r="L45" s="95"/>
      <c r="M45" s="95"/>
      <c r="N45" s="95"/>
      <c r="O45" s="95"/>
      <c r="P45" s="95"/>
      <c r="Q45" s="95"/>
    </row>
    <row r="46" spans="2:18" ht="14.25" x14ac:dyDescent="0.2">
      <c r="B46" s="113">
        <v>1</v>
      </c>
      <c r="C46" s="89" t="s">
        <v>50</v>
      </c>
      <c r="D46" s="89"/>
      <c r="E46" s="95"/>
      <c r="F46" s="95"/>
      <c r="G46" s="95"/>
      <c r="H46" s="95"/>
      <c r="I46" s="95"/>
      <c r="J46" s="95"/>
      <c r="K46" s="95"/>
      <c r="L46" s="95"/>
      <c r="M46" s="95"/>
      <c r="N46" s="95"/>
      <c r="O46" s="95"/>
      <c r="P46" s="95"/>
      <c r="Q46" s="95"/>
    </row>
    <row r="47" spans="2:18" ht="9" customHeight="1" x14ac:dyDescent="0.2">
      <c r="B47" s="113"/>
      <c r="C47" s="89"/>
      <c r="D47" s="89"/>
      <c r="E47" s="95"/>
      <c r="F47" s="95"/>
      <c r="G47" s="95"/>
      <c r="H47" s="95"/>
      <c r="I47" s="95"/>
      <c r="J47" s="95"/>
      <c r="K47" s="95"/>
      <c r="L47" s="95"/>
      <c r="M47" s="95"/>
      <c r="N47" s="95"/>
      <c r="O47" s="95"/>
      <c r="P47" s="95"/>
      <c r="Q47" s="95"/>
    </row>
    <row r="48" spans="2:18" ht="14.25" x14ac:dyDescent="0.2">
      <c r="B48" s="114"/>
      <c r="C48" s="115" t="s">
        <v>56</v>
      </c>
      <c r="D48" s="89"/>
      <c r="E48" s="95"/>
      <c r="F48" s="95"/>
      <c r="G48" s="95"/>
      <c r="H48" s="95"/>
      <c r="I48" s="95"/>
      <c r="J48" s="95"/>
      <c r="K48" s="95"/>
      <c r="L48" s="95"/>
      <c r="M48" s="95"/>
      <c r="N48" s="95"/>
      <c r="O48" s="95"/>
      <c r="P48" s="95"/>
    </row>
    <row r="49" spans="2:15" x14ac:dyDescent="0.2">
      <c r="B49" s="95"/>
      <c r="C49" s="89"/>
      <c r="D49" s="89"/>
      <c r="E49" s="95"/>
      <c r="F49" s="95"/>
      <c r="G49" s="95"/>
      <c r="H49" s="95"/>
      <c r="I49" s="95"/>
      <c r="J49" s="95"/>
      <c r="K49" s="95"/>
      <c r="L49" s="95"/>
      <c r="M49" s="95"/>
      <c r="N49" s="95"/>
      <c r="O49" s="95"/>
    </row>
    <row r="50" spans="2:15" x14ac:dyDescent="0.2">
      <c r="B50" s="95"/>
      <c r="C50" s="89"/>
      <c r="D50" s="89"/>
      <c r="E50" s="95"/>
      <c r="F50" s="95"/>
      <c r="G50" s="95"/>
      <c r="H50" s="95"/>
      <c r="I50" s="95"/>
      <c r="J50" s="95"/>
      <c r="K50" s="95"/>
      <c r="L50" s="95"/>
      <c r="M50" s="95"/>
      <c r="N50" s="95"/>
      <c r="O50" s="95"/>
    </row>
    <row r="51" spans="2:15" x14ac:dyDescent="0.2">
      <c r="B51" s="95"/>
      <c r="C51" s="89"/>
      <c r="D51" s="89"/>
      <c r="E51" s="95"/>
      <c r="F51" s="95"/>
      <c r="G51" s="95"/>
      <c r="H51" s="95"/>
      <c r="I51" s="95"/>
      <c r="J51" s="95"/>
      <c r="K51" s="95"/>
      <c r="L51" s="95"/>
      <c r="M51" s="95"/>
      <c r="N51" s="95"/>
      <c r="O51" s="95"/>
    </row>
    <row r="52" spans="2:15" x14ac:dyDescent="0.2">
      <c r="B52" s="95"/>
      <c r="C52" s="89"/>
      <c r="D52" s="89"/>
      <c r="E52" s="95"/>
      <c r="F52" s="95"/>
      <c r="G52" s="95"/>
      <c r="H52" s="95"/>
      <c r="I52" s="95"/>
      <c r="J52" s="95"/>
      <c r="K52" s="95"/>
      <c r="L52" s="95"/>
      <c r="M52" s="95"/>
      <c r="N52" s="95"/>
      <c r="O52" s="95"/>
    </row>
    <row r="53" spans="2:15" x14ac:dyDescent="0.2">
      <c r="B53" s="95"/>
      <c r="C53" s="89"/>
      <c r="D53" s="89"/>
      <c r="E53" s="95"/>
      <c r="F53" s="95"/>
      <c r="G53" s="95"/>
      <c r="H53" s="95"/>
      <c r="I53" s="95"/>
      <c r="J53" s="95"/>
      <c r="K53" s="95"/>
      <c r="L53" s="95"/>
      <c r="M53" s="95"/>
      <c r="N53" s="95"/>
      <c r="O53" s="95"/>
    </row>
    <row r="54" spans="2:15" x14ac:dyDescent="0.2">
      <c r="B54" s="95"/>
      <c r="C54" s="89"/>
      <c r="D54" s="89"/>
      <c r="E54" s="95"/>
      <c r="F54" s="95"/>
      <c r="G54" s="95"/>
      <c r="H54" s="95"/>
      <c r="I54" s="95"/>
      <c r="J54" s="95"/>
      <c r="K54" s="95"/>
      <c r="L54" s="95"/>
      <c r="M54" s="95"/>
      <c r="N54" s="95"/>
      <c r="O54" s="95"/>
    </row>
    <row r="55" spans="2:15" x14ac:dyDescent="0.2">
      <c r="B55" s="95"/>
      <c r="C55" s="89"/>
      <c r="D55" s="95"/>
      <c r="E55" s="95"/>
      <c r="F55" s="95"/>
      <c r="G55" s="95"/>
      <c r="H55" s="95"/>
      <c r="I55" s="95"/>
      <c r="J55" s="95"/>
      <c r="K55" s="95"/>
      <c r="L55" s="95"/>
      <c r="M55" s="95"/>
      <c r="N55" s="95"/>
      <c r="O55" s="95"/>
    </row>
    <row r="56" spans="2:15" x14ac:dyDescent="0.2">
      <c r="B56" s="95"/>
      <c r="C56" s="95"/>
      <c r="D56" s="89"/>
      <c r="E56" s="95"/>
      <c r="F56" s="95"/>
      <c r="G56" s="95"/>
      <c r="H56" s="95"/>
      <c r="I56" s="95"/>
      <c r="J56" s="95"/>
      <c r="K56" s="95"/>
      <c r="L56" s="95"/>
      <c r="M56" s="95"/>
      <c r="N56" s="95"/>
      <c r="O56" s="95"/>
    </row>
    <row r="61" spans="2:15" x14ac:dyDescent="0.2">
      <c r="B61" s="95"/>
      <c r="C61" s="90"/>
      <c r="D61" s="90"/>
      <c r="E61" s="95"/>
      <c r="F61" s="95"/>
      <c r="G61" s="95"/>
      <c r="H61" s="95"/>
      <c r="I61" s="95"/>
      <c r="J61" s="95"/>
      <c r="K61" s="95"/>
      <c r="L61" s="95"/>
      <c r="M61" s="95"/>
      <c r="N61" s="95"/>
      <c r="O61" s="95"/>
    </row>
    <row r="62" spans="2:15" x14ac:dyDescent="0.2">
      <c r="B62" s="91"/>
      <c r="C62" s="91"/>
      <c r="D62" s="91"/>
      <c r="E62" s="95"/>
      <c r="F62" s="95"/>
      <c r="G62" s="95"/>
      <c r="H62" s="95"/>
      <c r="I62" s="95"/>
      <c r="J62" s="95"/>
      <c r="K62" s="95"/>
      <c r="L62" s="95"/>
      <c r="M62" s="95"/>
      <c r="N62" s="95"/>
      <c r="O62" s="95"/>
    </row>
    <row r="63" spans="2:15" ht="9" customHeight="1" x14ac:dyDescent="0.2">
      <c r="B63" s="92"/>
      <c r="C63" s="95"/>
      <c r="D63" s="95"/>
      <c r="E63" s="95"/>
      <c r="F63" s="95"/>
      <c r="G63" s="95"/>
      <c r="H63" s="95"/>
      <c r="I63" s="95"/>
      <c r="J63" s="95"/>
      <c r="K63" s="95"/>
      <c r="L63" s="95"/>
      <c r="M63" s="95"/>
      <c r="N63" s="95"/>
      <c r="O63" s="95"/>
    </row>
  </sheetData>
  <dataConsolidate/>
  <mergeCells count="1">
    <mergeCell ref="C8:Q8"/>
  </mergeCells>
  <phoneticPr fontId="5" type="noConversion"/>
  <printOptions horizontalCentered="1"/>
  <pageMargins left="1" right="1" top="1" bottom="1" header="0.5" footer="0.5"/>
  <pageSetup scale="49" orientation="portrait" r:id="rId1"/>
  <headerFooter alignWithMargins="0"/>
  <drawing r:id="rId2"/>
  <legacyDrawing r:id="rId3"/>
  <oleObjects>
    <mc:AlternateContent xmlns:mc="http://schemas.openxmlformats.org/markup-compatibility/2006">
      <mc:Choice Requires="x14">
        <oleObject progId="MSPhotoEd.3" shapeId="6145" r:id="rId4">
          <objectPr defaultSize="0" autoPict="0" r:id="rId5">
            <anchor moveWithCells="1" sizeWithCells="1">
              <from>
                <xdr:col>0</xdr:col>
                <xdr:colOff>0</xdr:colOff>
                <xdr:row>0</xdr:row>
                <xdr:rowOff>9525</xdr:rowOff>
              </from>
              <to>
                <xdr:col>1</xdr:col>
                <xdr:colOff>381000</xdr:colOff>
                <xdr:row>2</xdr:row>
                <xdr:rowOff>180975</xdr:rowOff>
              </to>
            </anchor>
          </objectPr>
        </oleObject>
      </mc:Choice>
      <mc:Fallback>
        <oleObject progId="MSPhotoEd.3" shapeId="6145"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R64"/>
  <sheetViews>
    <sheetView zoomScaleNormal="100" zoomScaleSheetLayoutView="100" workbookViewId="0">
      <selection activeCell="M6" sqref="M6"/>
    </sheetView>
  </sheetViews>
  <sheetFormatPr defaultRowHeight="12.75" x14ac:dyDescent="0.2"/>
  <cols>
    <col min="1" max="1" width="9.140625" style="1"/>
    <col min="2" max="2" width="8.28515625" style="1" customWidth="1"/>
    <col min="3" max="3" width="21.85546875" style="1" customWidth="1"/>
    <col min="4" max="7" width="12.140625" style="1" customWidth="1"/>
    <col min="8" max="8" width="10.85546875" style="1" customWidth="1"/>
    <col min="9" max="9" width="10.42578125" style="1" customWidth="1"/>
    <col min="10" max="17" width="9.140625" style="1"/>
    <col min="18" max="18" width="0" style="1" hidden="1" customWidth="1"/>
    <col min="19" max="16384" width="9.140625" style="1"/>
  </cols>
  <sheetData>
    <row r="2" spans="2:18" x14ac:dyDescent="0.2">
      <c r="G2" s="86" t="s">
        <v>133</v>
      </c>
    </row>
    <row r="3" spans="2:18" x14ac:dyDescent="0.2">
      <c r="B3" s="95"/>
      <c r="C3" s="95"/>
      <c r="D3" s="95"/>
      <c r="E3" s="95"/>
      <c r="F3" s="95"/>
      <c r="G3" s="95"/>
    </row>
    <row r="4" spans="2:18" x14ac:dyDescent="0.2">
      <c r="B4" s="95"/>
      <c r="C4" s="95"/>
      <c r="D4" s="95"/>
      <c r="E4" s="95"/>
      <c r="F4" s="95"/>
      <c r="G4" s="95"/>
    </row>
    <row r="5" spans="2:18" ht="9" customHeight="1" x14ac:dyDescent="0.2">
      <c r="B5" s="95"/>
      <c r="C5" s="95"/>
      <c r="D5" s="95"/>
      <c r="E5" s="95"/>
      <c r="F5" s="95"/>
      <c r="G5" s="95"/>
    </row>
    <row r="7" spans="2:18" ht="15.75" x14ac:dyDescent="0.25">
      <c r="B7" s="88">
        <v>18.05</v>
      </c>
      <c r="C7" s="172" t="s">
        <v>134</v>
      </c>
      <c r="D7" s="172"/>
      <c r="E7" s="172"/>
      <c r="F7" s="172"/>
      <c r="G7" s="172"/>
      <c r="H7" s="172"/>
      <c r="I7" s="172"/>
    </row>
    <row r="9" spans="2:18" s="119" customFormat="1" ht="14.25" x14ac:dyDescent="0.2">
      <c r="B9" s="118"/>
      <c r="C9" s="118"/>
      <c r="D9" s="118"/>
      <c r="E9" s="118"/>
      <c r="F9" s="118"/>
      <c r="G9" s="118"/>
      <c r="J9" s="119" t="s">
        <v>131</v>
      </c>
    </row>
    <row r="10" spans="2:18" s="119" customFormat="1" ht="15" x14ac:dyDescent="0.25">
      <c r="B10" s="118"/>
      <c r="C10" s="97"/>
      <c r="D10" s="120">
        <v>2017</v>
      </c>
      <c r="E10" s="120">
        <v>2018</v>
      </c>
      <c r="F10" s="120">
        <v>2019</v>
      </c>
      <c r="G10" s="120">
        <v>2020</v>
      </c>
      <c r="H10" s="120">
        <v>2021</v>
      </c>
      <c r="I10" s="120">
        <v>2022</v>
      </c>
      <c r="J10" s="120">
        <v>2023</v>
      </c>
    </row>
    <row r="11" spans="2:18" s="119" customFormat="1" ht="14.25" x14ac:dyDescent="0.2">
      <c r="B11" s="118"/>
      <c r="C11" s="89"/>
      <c r="D11" s="118"/>
      <c r="E11" s="118"/>
      <c r="F11" s="118"/>
      <c r="G11" s="118"/>
      <c r="H11" s="118"/>
      <c r="I11" s="118"/>
      <c r="J11" s="118"/>
    </row>
    <row r="12" spans="2:18" s="119" customFormat="1" ht="14.25" x14ac:dyDescent="0.2">
      <c r="B12" s="118"/>
      <c r="C12" s="89" t="s">
        <v>15</v>
      </c>
      <c r="D12" s="89">
        <v>79.2</v>
      </c>
      <c r="E12" s="89">
        <v>77.8</v>
      </c>
      <c r="F12" s="89">
        <v>79.5</v>
      </c>
      <c r="G12" s="89">
        <v>79.900000000000006</v>
      </c>
      <c r="H12" s="2">
        <v>79.7</v>
      </c>
      <c r="I12" s="2">
        <v>79.099999999999994</v>
      </c>
      <c r="J12" s="121">
        <v>80.099999999999994</v>
      </c>
    </row>
    <row r="13" spans="2:18" s="119" customFormat="1" ht="14.25" x14ac:dyDescent="0.2">
      <c r="B13" s="118"/>
      <c r="C13" s="89"/>
      <c r="D13" s="89"/>
      <c r="E13" s="89"/>
      <c r="F13" s="89"/>
      <c r="G13" s="89"/>
      <c r="H13" s="2"/>
      <c r="I13" s="2"/>
      <c r="J13" s="121"/>
    </row>
    <row r="14" spans="2:18" s="119" customFormat="1" ht="14.25" x14ac:dyDescent="0.2">
      <c r="B14" s="118"/>
      <c r="C14" s="89" t="s">
        <v>16</v>
      </c>
      <c r="D14" s="122">
        <v>80</v>
      </c>
      <c r="E14" s="122">
        <v>79.7</v>
      </c>
      <c r="F14" s="122">
        <v>80.400000000000006</v>
      </c>
      <c r="G14" s="122">
        <v>81</v>
      </c>
      <c r="H14" s="2">
        <v>80.599999999999994</v>
      </c>
      <c r="I14" s="2">
        <v>80</v>
      </c>
      <c r="J14" s="121">
        <v>80.7</v>
      </c>
      <c r="R14" s="102">
        <v>95.5</v>
      </c>
    </row>
    <row r="15" spans="2:18" s="119" customFormat="1" ht="14.25" x14ac:dyDescent="0.2">
      <c r="B15" s="118"/>
      <c r="C15" s="89"/>
      <c r="D15" s="89"/>
      <c r="E15" s="89"/>
      <c r="F15" s="89"/>
      <c r="G15" s="89"/>
      <c r="H15" s="2"/>
      <c r="I15" s="2"/>
      <c r="J15" s="121"/>
      <c r="R15" s="105" t="s">
        <v>136</v>
      </c>
    </row>
    <row r="16" spans="2:18" s="119" customFormat="1" ht="14.25" x14ac:dyDescent="0.2">
      <c r="B16" s="118"/>
      <c r="C16" s="89" t="s">
        <v>17</v>
      </c>
      <c r="D16" s="89">
        <v>79.900000000000006</v>
      </c>
      <c r="E16" s="89">
        <v>80.099999999999994</v>
      </c>
      <c r="F16" s="89">
        <v>80.599999999999994</v>
      </c>
      <c r="G16" s="89">
        <v>80.900000000000006</v>
      </c>
      <c r="H16" s="2">
        <v>80.8</v>
      </c>
      <c r="I16" s="2">
        <v>81.8</v>
      </c>
      <c r="J16" s="121">
        <v>81.099999999999994</v>
      </c>
      <c r="R16" s="3"/>
    </row>
    <row r="17" spans="2:18" s="119" customFormat="1" ht="14.25" x14ac:dyDescent="0.2">
      <c r="B17" s="118"/>
      <c r="C17" s="89"/>
      <c r="D17" s="89"/>
      <c r="E17" s="89"/>
      <c r="F17" s="89"/>
      <c r="G17" s="89"/>
      <c r="H17" s="2"/>
      <c r="I17" s="2"/>
      <c r="J17" s="121"/>
      <c r="R17" s="3"/>
    </row>
    <row r="18" spans="2:18" s="119" customFormat="1" ht="14.25" x14ac:dyDescent="0.2">
      <c r="B18" s="118"/>
      <c r="C18" s="89" t="s">
        <v>18</v>
      </c>
      <c r="D18" s="89">
        <v>81.599999999999994</v>
      </c>
      <c r="E18" s="89">
        <v>83.1</v>
      </c>
      <c r="F18" s="89">
        <v>82.6</v>
      </c>
      <c r="G18" s="89">
        <v>84.7</v>
      </c>
      <c r="H18" s="2">
        <v>82.5</v>
      </c>
      <c r="I18" s="2">
        <v>81.8</v>
      </c>
      <c r="J18" s="121">
        <v>82.6</v>
      </c>
      <c r="R18" s="3"/>
    </row>
    <row r="19" spans="2:18" s="119" customFormat="1" ht="14.25" x14ac:dyDescent="0.2">
      <c r="B19" s="118"/>
      <c r="C19" s="89"/>
      <c r="D19" s="89"/>
      <c r="E19" s="89"/>
      <c r="F19" s="89"/>
      <c r="G19" s="89"/>
      <c r="H19" s="2"/>
      <c r="I19" s="2"/>
      <c r="J19" s="121"/>
      <c r="R19" s="3"/>
    </row>
    <row r="20" spans="2:18" s="119" customFormat="1" ht="14.25" x14ac:dyDescent="0.2">
      <c r="B20" s="118"/>
      <c r="C20" s="89" t="s">
        <v>10</v>
      </c>
      <c r="D20" s="89">
        <v>83.8</v>
      </c>
      <c r="E20" s="89">
        <v>82.2</v>
      </c>
      <c r="F20" s="122">
        <v>83.8</v>
      </c>
      <c r="G20" s="122">
        <v>85.2</v>
      </c>
      <c r="H20" s="2">
        <v>83.8</v>
      </c>
      <c r="I20" s="2">
        <v>83.5</v>
      </c>
      <c r="J20" s="121">
        <v>84.6</v>
      </c>
      <c r="R20" s="26">
        <v>66.599999999999994</v>
      </c>
    </row>
    <row r="21" spans="2:18" s="119" customFormat="1" ht="14.25" x14ac:dyDescent="0.2">
      <c r="B21" s="118"/>
      <c r="C21" s="89"/>
      <c r="D21" s="89"/>
      <c r="E21" s="89"/>
      <c r="F21" s="89"/>
      <c r="G21" s="89"/>
      <c r="H21" s="2"/>
      <c r="I21" s="2"/>
      <c r="J21" s="121"/>
      <c r="R21" s="105" t="s">
        <v>137</v>
      </c>
    </row>
    <row r="22" spans="2:18" s="119" customFormat="1" ht="14.25" x14ac:dyDescent="0.2">
      <c r="B22" s="118"/>
      <c r="C22" s="89" t="s">
        <v>19</v>
      </c>
      <c r="D22" s="89">
        <v>84.8</v>
      </c>
      <c r="E22" s="122">
        <v>84</v>
      </c>
      <c r="F22" s="122">
        <v>86</v>
      </c>
      <c r="G22" s="122">
        <v>86.1</v>
      </c>
      <c r="H22" s="2">
        <v>84.8</v>
      </c>
      <c r="I22" s="2">
        <v>84.1</v>
      </c>
      <c r="J22" s="121">
        <v>86.2</v>
      </c>
      <c r="R22" s="3"/>
    </row>
    <row r="23" spans="2:18" s="119" customFormat="1" ht="14.25" x14ac:dyDescent="0.2">
      <c r="B23" s="118"/>
      <c r="C23" s="89"/>
      <c r="D23" s="89"/>
      <c r="E23" s="89"/>
      <c r="F23" s="89"/>
      <c r="G23" s="89"/>
      <c r="H23" s="2"/>
      <c r="I23" s="2"/>
      <c r="J23" s="121"/>
      <c r="R23" s="3"/>
    </row>
    <row r="24" spans="2:18" s="119" customFormat="1" ht="14.25" x14ac:dyDescent="0.2">
      <c r="B24" s="118"/>
      <c r="C24" s="89" t="s">
        <v>20</v>
      </c>
      <c r="D24" s="89">
        <v>86.1</v>
      </c>
      <c r="E24" s="89">
        <v>85.9</v>
      </c>
      <c r="F24" s="89">
        <v>86.2</v>
      </c>
      <c r="G24" s="89">
        <v>86.3</v>
      </c>
      <c r="H24" s="2">
        <v>85.7</v>
      </c>
      <c r="I24" s="2">
        <v>85.7</v>
      </c>
      <c r="J24" s="121">
        <v>87.9</v>
      </c>
      <c r="R24" s="3"/>
    </row>
    <row r="25" spans="2:18" s="119" customFormat="1" ht="14.25" x14ac:dyDescent="0.2">
      <c r="B25" s="118"/>
      <c r="C25" s="89"/>
      <c r="D25" s="89"/>
      <c r="E25" s="89"/>
      <c r="F25" s="89"/>
      <c r="G25" s="89"/>
      <c r="H25" s="2"/>
      <c r="I25" s="2"/>
      <c r="J25" s="121"/>
      <c r="R25" s="3"/>
    </row>
    <row r="26" spans="2:18" s="119" customFormat="1" ht="14.25" x14ac:dyDescent="0.2">
      <c r="B26" s="118"/>
      <c r="C26" s="89" t="s">
        <v>21</v>
      </c>
      <c r="D26" s="89">
        <v>86.5</v>
      </c>
      <c r="E26" s="89">
        <v>85.6</v>
      </c>
      <c r="F26" s="89">
        <v>86.7</v>
      </c>
      <c r="G26" s="89">
        <v>86.3</v>
      </c>
      <c r="H26" s="2">
        <v>85.4</v>
      </c>
      <c r="I26" s="2">
        <v>85.4</v>
      </c>
      <c r="J26" s="121">
        <v>86.7</v>
      </c>
      <c r="R26" s="3">
        <v>84</v>
      </c>
    </row>
    <row r="27" spans="2:18" s="119" customFormat="1" ht="14.25" x14ac:dyDescent="0.2">
      <c r="B27" s="118"/>
      <c r="C27" s="89"/>
      <c r="D27" s="89"/>
      <c r="E27" s="89"/>
      <c r="F27" s="89"/>
      <c r="G27" s="89"/>
      <c r="H27" s="2"/>
      <c r="I27" s="2"/>
      <c r="J27" s="121"/>
      <c r="R27" s="3"/>
    </row>
    <row r="28" spans="2:18" s="119" customFormat="1" ht="14.25" x14ac:dyDescent="0.2">
      <c r="B28" s="118"/>
      <c r="C28" s="89" t="s">
        <v>22</v>
      </c>
      <c r="D28" s="89">
        <v>85.4</v>
      </c>
      <c r="E28" s="89">
        <v>84.8</v>
      </c>
      <c r="F28" s="89">
        <v>86.6</v>
      </c>
      <c r="G28" s="122">
        <v>86</v>
      </c>
      <c r="H28" s="2">
        <v>86</v>
      </c>
      <c r="I28" s="2">
        <v>85.1</v>
      </c>
      <c r="J28" s="121">
        <v>87.1</v>
      </c>
      <c r="R28" s="3"/>
    </row>
    <row r="29" spans="2:18" s="119" customFormat="1" ht="14.25" x14ac:dyDescent="0.2">
      <c r="B29" s="118"/>
      <c r="C29" s="89"/>
      <c r="D29" s="89"/>
      <c r="E29" s="89"/>
      <c r="F29" s="89"/>
      <c r="G29" s="89"/>
      <c r="H29" s="2"/>
      <c r="I29" s="2"/>
      <c r="J29" s="121"/>
      <c r="R29" s="3">
        <v>49.46</v>
      </c>
    </row>
    <row r="30" spans="2:18" s="119" customFormat="1" ht="14.25" x14ac:dyDescent="0.2">
      <c r="B30" s="118"/>
      <c r="C30" s="89" t="s">
        <v>23</v>
      </c>
      <c r="D30" s="89">
        <v>83.4</v>
      </c>
      <c r="E30" s="89">
        <v>83.9</v>
      </c>
      <c r="F30" s="89">
        <v>84.8</v>
      </c>
      <c r="G30" s="89">
        <v>83.5</v>
      </c>
      <c r="H30" s="2">
        <v>84.7</v>
      </c>
      <c r="I30" s="2">
        <v>84.4</v>
      </c>
      <c r="J30" s="121">
        <v>85.6</v>
      </c>
      <c r="R30" s="3"/>
    </row>
    <row r="31" spans="2:18" s="119" customFormat="1" ht="14.25" x14ac:dyDescent="0.2">
      <c r="B31" s="118"/>
      <c r="C31" s="89"/>
      <c r="D31" s="89"/>
      <c r="E31" s="89"/>
      <c r="F31" s="89"/>
      <c r="G31" s="89"/>
      <c r="H31" s="2"/>
      <c r="I31" s="2"/>
      <c r="J31" s="121"/>
      <c r="R31" s="3"/>
    </row>
    <row r="32" spans="2:18" s="119" customFormat="1" ht="14.25" x14ac:dyDescent="0.2">
      <c r="B32" s="118"/>
      <c r="C32" s="89" t="s">
        <v>24</v>
      </c>
      <c r="D32" s="89">
        <v>81.599999999999994</v>
      </c>
      <c r="E32" s="89">
        <v>82.7</v>
      </c>
      <c r="F32" s="89">
        <v>82.7</v>
      </c>
      <c r="G32" s="122">
        <v>82</v>
      </c>
      <c r="H32" s="2">
        <v>81.400000000000006</v>
      </c>
      <c r="I32" s="2">
        <v>83.4</v>
      </c>
      <c r="J32" s="121">
        <v>84</v>
      </c>
      <c r="R32" s="116">
        <v>2.89</v>
      </c>
    </row>
    <row r="33" spans="2:18" s="119" customFormat="1" ht="14.25" x14ac:dyDescent="0.2">
      <c r="B33" s="118"/>
      <c r="C33" s="89"/>
      <c r="D33" s="89"/>
      <c r="E33" s="89"/>
      <c r="F33" s="89"/>
      <c r="G33" s="89"/>
      <c r="H33" s="2"/>
      <c r="I33" s="2"/>
      <c r="J33" s="121"/>
      <c r="R33" s="105" t="s">
        <v>138</v>
      </c>
    </row>
    <row r="34" spans="2:18" s="119" customFormat="1" ht="14.25" x14ac:dyDescent="0.2">
      <c r="B34" s="118"/>
      <c r="C34" s="89" t="s">
        <v>25</v>
      </c>
      <c r="D34" s="122">
        <v>80</v>
      </c>
      <c r="E34" s="122">
        <v>81.400000000000006</v>
      </c>
      <c r="F34" s="122">
        <v>81</v>
      </c>
      <c r="G34" s="122">
        <v>79.900000000000006</v>
      </c>
      <c r="H34" s="2">
        <v>81.400000000000006</v>
      </c>
      <c r="I34" s="2">
        <v>80.900000000000006</v>
      </c>
      <c r="J34" s="121">
        <v>81.2</v>
      </c>
      <c r="R34" s="3"/>
    </row>
    <row r="35" spans="2:18" s="119" customFormat="1" ht="14.25" x14ac:dyDescent="0.2">
      <c r="B35" s="118"/>
      <c r="C35" s="89"/>
      <c r="D35" s="89"/>
      <c r="E35" s="89"/>
      <c r="F35" s="89"/>
      <c r="G35" s="89"/>
      <c r="H35" s="2"/>
      <c r="I35" s="2"/>
      <c r="J35" s="121"/>
      <c r="R35" s="3"/>
    </row>
    <row r="36" spans="2:18" s="125" customFormat="1" ht="15" x14ac:dyDescent="0.25">
      <c r="B36" s="123"/>
      <c r="C36" s="86" t="s">
        <v>26</v>
      </c>
      <c r="D36" s="86">
        <v>82.7</v>
      </c>
      <c r="E36" s="86">
        <v>82.6</v>
      </c>
      <c r="F36" s="86">
        <v>83.4</v>
      </c>
      <c r="G36" s="86">
        <v>83.5</v>
      </c>
      <c r="H36" s="10">
        <v>83.1</v>
      </c>
      <c r="I36" s="10">
        <v>82.9</v>
      </c>
      <c r="J36" s="124">
        <v>84</v>
      </c>
      <c r="R36" s="3"/>
    </row>
    <row r="37" spans="2:18" s="119" customFormat="1" ht="14.25" x14ac:dyDescent="0.2">
      <c r="B37" s="126"/>
      <c r="C37" s="127"/>
      <c r="D37" s="127"/>
      <c r="E37" s="127"/>
      <c r="F37" s="127"/>
      <c r="G37" s="127"/>
      <c r="H37" s="127"/>
      <c r="I37" s="127"/>
      <c r="J37" s="32"/>
      <c r="R37" s="106">
        <v>142</v>
      </c>
    </row>
    <row r="38" spans="2:18" s="119" customFormat="1" ht="14.25" x14ac:dyDescent="0.2">
      <c r="B38" s="126"/>
      <c r="C38" s="118"/>
      <c r="D38" s="118"/>
      <c r="E38" s="118"/>
      <c r="F38" s="118"/>
      <c r="G38" s="118"/>
      <c r="H38" s="118"/>
      <c r="I38" s="118"/>
      <c r="J38" s="128"/>
      <c r="R38" s="117">
        <f>365-R37</f>
        <v>223</v>
      </c>
    </row>
    <row r="39" spans="2:18" s="119" customFormat="1" ht="14.25" x14ac:dyDescent="0.2">
      <c r="B39" s="129"/>
      <c r="C39" s="114"/>
      <c r="D39" s="118"/>
      <c r="E39" s="118"/>
      <c r="F39" s="118"/>
      <c r="G39" s="118"/>
      <c r="H39" s="118"/>
      <c r="I39" s="118"/>
      <c r="J39" s="130"/>
      <c r="R39" s="110">
        <v>365</v>
      </c>
    </row>
    <row r="40" spans="2:18" s="119" customFormat="1" ht="14.25" x14ac:dyDescent="0.2">
      <c r="B40" s="129"/>
      <c r="C40" s="89"/>
      <c r="D40" s="118"/>
      <c r="E40" s="118"/>
      <c r="F40" s="118"/>
      <c r="G40" s="118"/>
      <c r="H40" s="118"/>
      <c r="I40" s="118"/>
      <c r="J40" s="118"/>
      <c r="R40" s="106">
        <v>107</v>
      </c>
    </row>
    <row r="41" spans="2:18" s="119" customFormat="1" ht="16.5" x14ac:dyDescent="0.2">
      <c r="B41" s="131"/>
      <c r="C41" s="118"/>
      <c r="D41" s="118"/>
      <c r="E41" s="118"/>
      <c r="F41" s="118"/>
      <c r="G41" s="118"/>
      <c r="H41" s="118"/>
      <c r="I41" s="118"/>
      <c r="J41" s="118"/>
      <c r="R41" s="106">
        <v>180</v>
      </c>
    </row>
    <row r="42" spans="2:18" x14ac:dyDescent="0.2">
      <c r="B42" s="95"/>
      <c r="C42" s="95"/>
      <c r="D42" s="95"/>
      <c r="E42" s="95"/>
      <c r="F42" s="95"/>
      <c r="G42" s="95"/>
      <c r="H42" s="95"/>
      <c r="I42" s="95"/>
      <c r="J42" s="95"/>
      <c r="R42" s="106">
        <v>78</v>
      </c>
    </row>
    <row r="43" spans="2:18" x14ac:dyDescent="0.2">
      <c r="B43" s="95"/>
      <c r="C43" s="95"/>
      <c r="D43" s="95"/>
      <c r="E43" s="95"/>
      <c r="F43" s="95"/>
      <c r="G43" s="95"/>
      <c r="H43" s="95"/>
      <c r="I43" s="95"/>
      <c r="J43" s="95"/>
    </row>
    <row r="44" spans="2:18" x14ac:dyDescent="0.2">
      <c r="B44" s="95"/>
      <c r="C44" s="95"/>
      <c r="D44" s="95"/>
      <c r="E44" s="95"/>
      <c r="F44" s="95"/>
      <c r="G44" s="95"/>
      <c r="H44" s="95"/>
      <c r="I44" s="95"/>
      <c r="J44" s="95"/>
    </row>
    <row r="45" spans="2:18" x14ac:dyDescent="0.2">
      <c r="B45" s="95"/>
      <c r="C45" s="95"/>
      <c r="D45" s="95"/>
      <c r="E45" s="95"/>
      <c r="F45" s="95"/>
      <c r="G45" s="95"/>
      <c r="H45" s="95"/>
      <c r="I45" s="95"/>
      <c r="J45" s="95"/>
    </row>
    <row r="46" spans="2:18" x14ac:dyDescent="0.2">
      <c r="B46" s="95"/>
      <c r="C46" s="95"/>
      <c r="D46" s="95"/>
      <c r="E46" s="132"/>
      <c r="F46" s="132"/>
      <c r="G46" s="132"/>
      <c r="H46" s="132"/>
      <c r="I46" s="132"/>
      <c r="J46" s="132"/>
    </row>
    <row r="47" spans="2:18" x14ac:dyDescent="0.2">
      <c r="B47" s="95"/>
      <c r="C47" s="95"/>
      <c r="D47" s="95"/>
      <c r="E47" s="132"/>
      <c r="F47" s="132"/>
      <c r="G47" s="132"/>
      <c r="H47" s="132"/>
      <c r="I47" s="132"/>
      <c r="J47" s="132"/>
    </row>
    <row r="48" spans="2:18" x14ac:dyDescent="0.2">
      <c r="B48" s="95"/>
      <c r="C48" s="95"/>
      <c r="D48" s="95"/>
      <c r="E48" s="95"/>
      <c r="F48" s="95"/>
      <c r="G48" s="95"/>
      <c r="H48" s="95"/>
      <c r="I48" s="95"/>
      <c r="J48" s="95"/>
    </row>
    <row r="49" spans="2:10" x14ac:dyDescent="0.2">
      <c r="B49" s="95"/>
      <c r="C49" s="95"/>
      <c r="D49" s="95"/>
      <c r="E49" s="95"/>
      <c r="F49" s="95"/>
      <c r="G49" s="95"/>
      <c r="H49" s="95"/>
      <c r="I49" s="95"/>
      <c r="J49" s="95"/>
    </row>
    <row r="50" spans="2:10" x14ac:dyDescent="0.2">
      <c r="B50" s="95"/>
      <c r="C50" s="95"/>
      <c r="D50" s="95"/>
      <c r="E50" s="95"/>
      <c r="F50" s="95"/>
      <c r="G50" s="95"/>
      <c r="H50" s="95"/>
      <c r="I50" s="95"/>
      <c r="J50" s="95"/>
    </row>
    <row r="51" spans="2:10" x14ac:dyDescent="0.2">
      <c r="B51" s="95"/>
      <c r="C51" s="95"/>
      <c r="D51" s="95"/>
      <c r="E51" s="95"/>
      <c r="F51" s="95"/>
      <c r="G51" s="95"/>
      <c r="H51" s="95"/>
      <c r="I51" s="95"/>
      <c r="J51" s="95"/>
    </row>
    <row r="52" spans="2:10" x14ac:dyDescent="0.2">
      <c r="B52" s="95"/>
      <c r="C52" s="95"/>
      <c r="D52" s="95"/>
      <c r="E52" s="95"/>
      <c r="F52" s="95"/>
      <c r="G52" s="95"/>
      <c r="H52" s="95"/>
      <c r="I52" s="95"/>
      <c r="J52" s="95"/>
    </row>
    <row r="53" spans="2:10" x14ac:dyDescent="0.2">
      <c r="B53" s="95"/>
      <c r="C53" s="95"/>
      <c r="D53" s="95"/>
      <c r="E53" s="95"/>
      <c r="F53" s="95"/>
      <c r="G53" s="95"/>
      <c r="H53" s="95"/>
      <c r="I53" s="95"/>
      <c r="J53" s="95"/>
    </row>
    <row r="54" spans="2:10" x14ac:dyDescent="0.2">
      <c r="B54" s="95"/>
      <c r="C54" s="95"/>
      <c r="D54" s="95"/>
      <c r="E54" s="95"/>
      <c r="F54" s="95"/>
      <c r="G54" s="95"/>
      <c r="H54" s="95"/>
      <c r="I54" s="95"/>
      <c r="J54" s="132"/>
    </row>
    <row r="55" spans="2:10" x14ac:dyDescent="0.2">
      <c r="B55" s="95"/>
      <c r="C55" s="95"/>
      <c r="D55" s="95"/>
      <c r="E55" s="95"/>
      <c r="F55" s="95"/>
      <c r="G55" s="95"/>
      <c r="H55" s="95"/>
      <c r="I55" s="95"/>
      <c r="J55" s="132"/>
    </row>
    <row r="56" spans="2:10" x14ac:dyDescent="0.2">
      <c r="B56" s="95"/>
      <c r="C56" s="95"/>
      <c r="D56" s="95"/>
      <c r="E56" s="95"/>
      <c r="F56" s="95"/>
      <c r="G56" s="95"/>
      <c r="H56" s="95"/>
      <c r="I56" s="95"/>
      <c r="J56" s="95"/>
    </row>
    <row r="57" spans="2:10" x14ac:dyDescent="0.2">
      <c r="B57" s="95"/>
      <c r="C57" s="92"/>
      <c r="D57" s="95"/>
      <c r="E57" s="95"/>
      <c r="F57" s="95"/>
      <c r="G57" s="95"/>
      <c r="H57" s="95"/>
      <c r="I57" s="95"/>
      <c r="J57" s="95"/>
    </row>
    <row r="58" spans="2:10" x14ac:dyDescent="0.2">
      <c r="B58" s="95"/>
      <c r="C58" s="92"/>
      <c r="D58" s="95"/>
      <c r="E58" s="95"/>
      <c r="F58" s="95"/>
      <c r="G58" s="95"/>
      <c r="H58" s="95"/>
      <c r="I58" s="95"/>
      <c r="J58" s="95"/>
    </row>
    <row r="59" spans="2:10" x14ac:dyDescent="0.2">
      <c r="B59" s="95"/>
      <c r="C59" s="92"/>
      <c r="D59" s="95"/>
      <c r="E59" s="95"/>
      <c r="F59" s="95"/>
      <c r="G59" s="95"/>
      <c r="H59" s="95"/>
      <c r="I59" s="95"/>
      <c r="J59" s="95"/>
    </row>
    <row r="60" spans="2:10" x14ac:dyDescent="0.2">
      <c r="B60" s="95"/>
      <c r="C60" s="115" t="s">
        <v>113</v>
      </c>
      <c r="D60" s="95"/>
      <c r="E60" s="95"/>
      <c r="F60" s="95"/>
      <c r="G60" s="95"/>
      <c r="H60" s="95"/>
      <c r="I60" s="95"/>
      <c r="J60" s="95"/>
    </row>
    <row r="62" spans="2:10" x14ac:dyDescent="0.2">
      <c r="B62" s="95"/>
      <c r="C62" s="90"/>
      <c r="D62" s="95"/>
      <c r="E62" s="95"/>
      <c r="F62" s="95"/>
      <c r="G62" s="95"/>
      <c r="H62" s="95"/>
      <c r="I62" s="95"/>
      <c r="J62" s="95"/>
    </row>
    <row r="63" spans="2:10" ht="9" customHeight="1" x14ac:dyDescent="0.2">
      <c r="B63" s="90"/>
      <c r="C63" s="95"/>
      <c r="D63" s="95"/>
      <c r="E63" s="95"/>
      <c r="F63" s="95"/>
      <c r="G63" s="95"/>
      <c r="H63" s="95"/>
      <c r="I63" s="95"/>
      <c r="J63" s="95"/>
    </row>
    <row r="64" spans="2:10" x14ac:dyDescent="0.2">
      <c r="B64" s="133"/>
      <c r="C64" s="133"/>
      <c r="D64" s="95"/>
      <c r="E64" s="95"/>
      <c r="F64" s="95"/>
      <c r="G64" s="95"/>
      <c r="H64" s="95"/>
      <c r="I64" s="95"/>
      <c r="J64" s="95"/>
    </row>
  </sheetData>
  <mergeCells count="1">
    <mergeCell ref="C7:I7"/>
  </mergeCells>
  <phoneticPr fontId="5" type="noConversion"/>
  <printOptions horizontalCentered="1"/>
  <pageMargins left="0.85" right="0.85" top="1" bottom="1" header="0.5" footer="0.5"/>
  <pageSetup scale="64" orientation="portrait" horizontalDpi="300" verticalDpi="300" r:id="rId1"/>
  <headerFooter alignWithMargins="0"/>
  <drawing r:id="rId2"/>
  <legacyDrawing r:id="rId3"/>
  <oleObjects>
    <mc:AlternateContent xmlns:mc="http://schemas.openxmlformats.org/markup-compatibility/2006">
      <mc:Choice Requires="x14">
        <oleObject progId="MSPhotoEd.3" shapeId="1028" r:id="rId4">
          <objectPr defaultSize="0" autoPict="0" r:id="rId5">
            <anchor moveWithCells="1" sizeWithCells="1">
              <from>
                <xdr:col>0</xdr:col>
                <xdr:colOff>0</xdr:colOff>
                <xdr:row>0</xdr:row>
                <xdr:rowOff>28575</xdr:rowOff>
              </from>
              <to>
                <xdr:col>1</xdr:col>
                <xdr:colOff>485775</xdr:colOff>
                <xdr:row>3</xdr:row>
                <xdr:rowOff>57150</xdr:rowOff>
              </to>
            </anchor>
          </objectPr>
        </oleObject>
      </mc:Choice>
      <mc:Fallback>
        <oleObject progId="MSPhotoEd.3" shapeId="1028"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R69"/>
  <sheetViews>
    <sheetView zoomScaleNormal="100" zoomScaleSheetLayoutView="100" workbookViewId="0">
      <selection activeCell="M3" sqref="M3"/>
    </sheetView>
  </sheetViews>
  <sheetFormatPr defaultRowHeight="12.75" x14ac:dyDescent="0.2"/>
  <cols>
    <col min="1" max="1" width="9.140625" style="1"/>
    <col min="2" max="2" width="8.28515625" style="1" customWidth="1"/>
    <col min="3" max="3" width="24" style="1" customWidth="1"/>
    <col min="4" max="8" width="9.140625" style="1"/>
    <col min="9" max="9" width="9.140625" style="1" customWidth="1"/>
    <col min="10" max="17" width="9.140625" style="1"/>
    <col min="18" max="18" width="0" style="1" hidden="1" customWidth="1"/>
    <col min="19" max="16384" width="9.140625" style="1"/>
  </cols>
  <sheetData>
    <row r="2" spans="2:18" ht="15" x14ac:dyDescent="0.25">
      <c r="G2" s="85" t="s">
        <v>133</v>
      </c>
    </row>
    <row r="3" spans="2:18" x14ac:dyDescent="0.2">
      <c r="B3" s="95"/>
      <c r="C3" s="95"/>
      <c r="D3" s="95"/>
    </row>
    <row r="4" spans="2:18" x14ac:dyDescent="0.2">
      <c r="B4" s="95"/>
      <c r="C4" s="95"/>
      <c r="D4" s="95"/>
      <c r="E4" s="95"/>
      <c r="F4" s="95"/>
      <c r="G4" s="95"/>
    </row>
    <row r="5" spans="2:18" ht="9" customHeight="1" x14ac:dyDescent="0.2">
      <c r="B5" s="95"/>
      <c r="C5" s="95"/>
      <c r="D5" s="95"/>
      <c r="E5" s="95"/>
      <c r="F5" s="95"/>
      <c r="G5" s="95"/>
    </row>
    <row r="6" spans="2:18" s="2" customFormat="1" ht="12.75" customHeight="1" x14ac:dyDescent="0.2">
      <c r="B6" s="89"/>
      <c r="C6" s="89"/>
      <c r="D6" s="89"/>
      <c r="E6" s="89"/>
      <c r="F6" s="89"/>
      <c r="G6" s="89"/>
    </row>
    <row r="7" spans="2:18" ht="15.75" x14ac:dyDescent="0.25">
      <c r="B7" s="134">
        <v>18.059999999999999</v>
      </c>
      <c r="C7" s="172" t="s">
        <v>135</v>
      </c>
      <c r="D7" s="172"/>
      <c r="E7" s="172"/>
      <c r="F7" s="172"/>
      <c r="G7" s="172"/>
      <c r="H7" s="172"/>
      <c r="I7" s="172"/>
      <c r="J7" s="172"/>
    </row>
    <row r="8" spans="2:18" x14ac:dyDescent="0.2">
      <c r="B8" s="95"/>
      <c r="C8" s="95"/>
      <c r="D8" s="135"/>
      <c r="E8" s="95"/>
      <c r="F8" s="135"/>
      <c r="H8" s="135"/>
      <c r="I8" s="135" t="s">
        <v>27</v>
      </c>
    </row>
    <row r="9" spans="2:18" x14ac:dyDescent="0.2">
      <c r="B9" s="93"/>
      <c r="C9" s="136"/>
      <c r="D9" s="98">
        <v>2017</v>
      </c>
      <c r="E9" s="98">
        <v>2018</v>
      </c>
      <c r="F9" s="98">
        <v>2019</v>
      </c>
      <c r="G9" s="98">
        <v>2020</v>
      </c>
      <c r="H9" s="98">
        <v>2021</v>
      </c>
      <c r="I9" s="98">
        <v>2022</v>
      </c>
      <c r="J9" s="98">
        <v>2023</v>
      </c>
    </row>
    <row r="10" spans="2:18" x14ac:dyDescent="0.2">
      <c r="B10" s="93"/>
      <c r="C10" s="95"/>
      <c r="D10" s="95"/>
      <c r="E10" s="95"/>
      <c r="F10" s="95"/>
      <c r="G10" s="95"/>
      <c r="H10" s="95"/>
      <c r="I10" s="95"/>
      <c r="J10" s="95"/>
    </row>
    <row r="11" spans="2:18" x14ac:dyDescent="0.2">
      <c r="B11" s="95"/>
      <c r="C11" s="137" t="s">
        <v>28</v>
      </c>
      <c r="D11" s="95"/>
      <c r="E11" s="95"/>
      <c r="F11" s="95"/>
      <c r="G11" s="95"/>
      <c r="H11" s="95"/>
      <c r="I11" s="95"/>
      <c r="J11" s="95"/>
    </row>
    <row r="12" spans="2:18" ht="12.75" customHeight="1" x14ac:dyDescent="0.2">
      <c r="B12" s="95"/>
      <c r="C12" s="137"/>
      <c r="D12" s="95"/>
      <c r="E12" s="95"/>
      <c r="F12" s="95"/>
      <c r="G12" s="95"/>
      <c r="H12" s="95"/>
      <c r="I12" s="95"/>
      <c r="J12" s="2"/>
    </row>
    <row r="13" spans="2:18" x14ac:dyDescent="0.2">
      <c r="B13" s="95"/>
      <c r="C13" s="95" t="s">
        <v>15</v>
      </c>
      <c r="D13" s="101">
        <v>0.9</v>
      </c>
      <c r="E13" s="101">
        <v>1.44</v>
      </c>
      <c r="F13" s="101">
        <v>6.1</v>
      </c>
      <c r="G13" s="101">
        <v>2.2000000000000002</v>
      </c>
      <c r="H13" s="121">
        <v>0.28999999999999998</v>
      </c>
      <c r="I13" s="121">
        <v>4.63</v>
      </c>
      <c r="J13" s="121">
        <v>0.63</v>
      </c>
    </row>
    <row r="14" spans="2:18" x14ac:dyDescent="0.2">
      <c r="B14" s="95"/>
      <c r="C14" s="95"/>
      <c r="D14" s="95"/>
      <c r="E14" s="95"/>
      <c r="F14" s="95"/>
      <c r="G14" s="95"/>
      <c r="H14" s="121"/>
      <c r="I14" s="121"/>
      <c r="J14" s="121"/>
      <c r="R14" s="102">
        <v>95.5</v>
      </c>
    </row>
    <row r="15" spans="2:18" x14ac:dyDescent="0.2">
      <c r="B15" s="95"/>
      <c r="C15" s="95" t="s">
        <v>16</v>
      </c>
      <c r="D15" s="101">
        <v>1</v>
      </c>
      <c r="E15" s="101">
        <v>0.28999999999999998</v>
      </c>
      <c r="F15" s="101">
        <v>2.17</v>
      </c>
      <c r="G15" s="101">
        <v>0.4</v>
      </c>
      <c r="H15" s="121">
        <v>1.51</v>
      </c>
      <c r="I15" s="121">
        <v>1.61</v>
      </c>
      <c r="J15" s="121">
        <v>0.11</v>
      </c>
      <c r="R15" s="105" t="s">
        <v>136</v>
      </c>
    </row>
    <row r="16" spans="2:18" x14ac:dyDescent="0.2">
      <c r="B16" s="95"/>
      <c r="C16" s="95"/>
      <c r="D16" s="95"/>
      <c r="E16" s="95"/>
      <c r="F16" s="95"/>
      <c r="G16" s="95"/>
      <c r="H16" s="121"/>
      <c r="I16" s="121"/>
      <c r="J16" s="121"/>
      <c r="R16" s="3"/>
    </row>
    <row r="17" spans="3:18" x14ac:dyDescent="0.2">
      <c r="C17" s="95" t="s">
        <v>17</v>
      </c>
      <c r="D17" s="138">
        <v>1</v>
      </c>
      <c r="E17" s="138">
        <v>0.6</v>
      </c>
      <c r="F17" s="138">
        <v>9.1</v>
      </c>
      <c r="G17" s="138">
        <v>0.1</v>
      </c>
      <c r="H17" s="121">
        <v>0.9</v>
      </c>
      <c r="I17" s="121">
        <v>0.52</v>
      </c>
      <c r="J17" s="121">
        <v>4.71</v>
      </c>
      <c r="R17" s="3"/>
    </row>
    <row r="18" spans="3:18" x14ac:dyDescent="0.2">
      <c r="C18" s="95"/>
      <c r="D18" s="95"/>
      <c r="E18" s="95"/>
      <c r="F18" s="95"/>
      <c r="G18" s="95"/>
      <c r="H18" s="121"/>
      <c r="I18" s="121"/>
      <c r="J18" s="121"/>
      <c r="R18" s="3"/>
    </row>
    <row r="19" spans="3:18" x14ac:dyDescent="0.2">
      <c r="C19" s="95" t="s">
        <v>18</v>
      </c>
      <c r="D19" s="101">
        <v>5.7</v>
      </c>
      <c r="E19" s="101">
        <v>10.8</v>
      </c>
      <c r="F19" s="101">
        <v>2.82</v>
      </c>
      <c r="G19" s="101">
        <v>0.2</v>
      </c>
      <c r="H19" s="121">
        <v>1</v>
      </c>
      <c r="I19" s="121">
        <v>3.4</v>
      </c>
      <c r="J19" s="121">
        <v>1.37</v>
      </c>
      <c r="R19" s="3"/>
    </row>
    <row r="20" spans="3:18" x14ac:dyDescent="0.2">
      <c r="C20" s="95"/>
      <c r="D20" s="95"/>
      <c r="E20" s="95"/>
      <c r="F20" s="95"/>
      <c r="G20" s="95"/>
      <c r="H20" s="121"/>
      <c r="I20" s="121"/>
      <c r="J20" s="121"/>
      <c r="R20" s="26">
        <v>66.599999999999994</v>
      </c>
    </row>
    <row r="21" spans="3:18" x14ac:dyDescent="0.2">
      <c r="C21" s="95" t="s">
        <v>10</v>
      </c>
      <c r="D21" s="138">
        <v>1.4</v>
      </c>
      <c r="E21" s="138">
        <v>10.8</v>
      </c>
      <c r="F21" s="138">
        <v>6.29</v>
      </c>
      <c r="G21" s="138">
        <v>3.7</v>
      </c>
      <c r="H21" s="121">
        <v>7.9</v>
      </c>
      <c r="I21" s="121">
        <v>2.37</v>
      </c>
      <c r="J21" s="121">
        <v>6.42</v>
      </c>
      <c r="R21" s="105" t="s">
        <v>137</v>
      </c>
    </row>
    <row r="22" spans="3:18" x14ac:dyDescent="0.2">
      <c r="C22" s="95"/>
      <c r="D22" s="139"/>
      <c r="E22" s="139"/>
      <c r="F22" s="139"/>
      <c r="G22" s="139"/>
      <c r="H22" s="121"/>
      <c r="I22" s="121"/>
      <c r="J22" s="121"/>
      <c r="R22" s="3"/>
    </row>
    <row r="23" spans="3:18" x14ac:dyDescent="0.2">
      <c r="C23" s="95" t="s">
        <v>19</v>
      </c>
      <c r="D23" s="101">
        <v>6.3</v>
      </c>
      <c r="E23" s="101">
        <v>2.34</v>
      </c>
      <c r="F23" s="101">
        <v>6.65</v>
      </c>
      <c r="G23" s="101">
        <v>2.2000000000000002</v>
      </c>
      <c r="H23" s="121">
        <v>5.2</v>
      </c>
      <c r="I23" s="121">
        <v>6.32</v>
      </c>
      <c r="J23" s="121">
        <v>2.1800000000000002</v>
      </c>
      <c r="R23" s="3"/>
    </row>
    <row r="24" spans="3:18" x14ac:dyDescent="0.2">
      <c r="C24" s="95"/>
      <c r="D24" s="95"/>
      <c r="E24" s="95"/>
      <c r="F24" s="95"/>
      <c r="G24" s="95"/>
      <c r="H24" s="121"/>
      <c r="I24" s="121"/>
      <c r="J24" s="121"/>
      <c r="R24" s="3"/>
    </row>
    <row r="25" spans="3:18" x14ac:dyDescent="0.2">
      <c r="C25" s="95" t="s">
        <v>20</v>
      </c>
      <c r="D25" s="101">
        <v>3.5</v>
      </c>
      <c r="E25" s="101">
        <v>1.2</v>
      </c>
      <c r="F25" s="101">
        <v>3.79</v>
      </c>
      <c r="G25" s="101">
        <v>8.8000000000000007</v>
      </c>
      <c r="H25" s="121">
        <v>3.85</v>
      </c>
      <c r="I25" s="121">
        <v>7.31</v>
      </c>
      <c r="J25" s="121">
        <v>2.4300000000000002</v>
      </c>
      <c r="R25" s="3"/>
    </row>
    <row r="26" spans="3:18" x14ac:dyDescent="0.2">
      <c r="C26" s="95"/>
      <c r="D26" s="95"/>
      <c r="E26" s="95"/>
      <c r="F26" s="95"/>
      <c r="G26" s="95"/>
      <c r="H26" s="121"/>
      <c r="I26" s="121"/>
      <c r="J26" s="121"/>
      <c r="R26" s="3">
        <v>84</v>
      </c>
    </row>
    <row r="27" spans="3:18" x14ac:dyDescent="0.2">
      <c r="C27" s="95" t="s">
        <v>21</v>
      </c>
      <c r="D27" s="101">
        <v>4.5</v>
      </c>
      <c r="E27" s="101">
        <v>5.81</v>
      </c>
      <c r="F27" s="101">
        <v>3.6</v>
      </c>
      <c r="G27" s="101">
        <v>9.6</v>
      </c>
      <c r="H27" s="121">
        <v>12.63</v>
      </c>
      <c r="I27" s="121">
        <v>3.76</v>
      </c>
      <c r="J27" s="121">
        <v>12.1</v>
      </c>
      <c r="R27" s="3"/>
    </row>
    <row r="28" spans="3:18" x14ac:dyDescent="0.2">
      <c r="C28" s="95"/>
      <c r="D28" s="95"/>
      <c r="E28" s="95"/>
      <c r="F28" s="95"/>
      <c r="G28" s="95"/>
      <c r="H28" s="121"/>
      <c r="I28" s="121"/>
      <c r="J28" s="121"/>
      <c r="R28" s="3"/>
    </row>
    <row r="29" spans="3:18" x14ac:dyDescent="0.2">
      <c r="C29" s="95" t="s">
        <v>22</v>
      </c>
      <c r="D29" s="101">
        <v>9</v>
      </c>
      <c r="E29" s="101">
        <v>13.5</v>
      </c>
      <c r="F29" s="101">
        <v>2.1</v>
      </c>
      <c r="G29" s="101">
        <v>4.8</v>
      </c>
      <c r="H29" s="121">
        <v>1.98</v>
      </c>
      <c r="I29" s="121">
        <v>10.71</v>
      </c>
      <c r="J29" s="121">
        <v>9.25</v>
      </c>
      <c r="R29" s="3">
        <v>49.46</v>
      </c>
    </row>
    <row r="30" spans="3:18" x14ac:dyDescent="0.2">
      <c r="C30" s="95"/>
      <c r="D30" s="95"/>
      <c r="E30" s="95"/>
      <c r="F30" s="95"/>
      <c r="G30" s="95"/>
      <c r="H30" s="121"/>
      <c r="I30" s="121"/>
      <c r="J30" s="121"/>
      <c r="R30" s="3"/>
    </row>
    <row r="31" spans="3:18" x14ac:dyDescent="0.2">
      <c r="C31" s="95" t="s">
        <v>23</v>
      </c>
      <c r="D31" s="101">
        <v>15</v>
      </c>
      <c r="E31" s="101">
        <v>3.12</v>
      </c>
      <c r="F31" s="101">
        <v>6.2</v>
      </c>
      <c r="G31" s="101">
        <v>14</v>
      </c>
      <c r="H31" s="121">
        <v>8.58</v>
      </c>
      <c r="I31" s="121">
        <v>4.95</v>
      </c>
      <c r="J31" s="121">
        <v>4.6100000000000003</v>
      </c>
      <c r="R31" s="3"/>
    </row>
    <row r="32" spans="3:18" x14ac:dyDescent="0.2">
      <c r="C32" s="95"/>
      <c r="D32" s="95"/>
      <c r="E32" s="95"/>
      <c r="F32" s="95"/>
      <c r="G32" s="95"/>
      <c r="H32" s="121"/>
      <c r="I32" s="121"/>
      <c r="J32" s="121"/>
      <c r="R32" s="116">
        <v>2.89</v>
      </c>
    </row>
    <row r="33" spans="1:18" x14ac:dyDescent="0.2">
      <c r="B33" s="95"/>
      <c r="C33" s="95" t="s">
        <v>24</v>
      </c>
      <c r="D33" s="101">
        <v>7</v>
      </c>
      <c r="E33" s="101">
        <v>2.39</v>
      </c>
      <c r="F33" s="101">
        <v>4.88</v>
      </c>
      <c r="G33" s="101">
        <v>13.4</v>
      </c>
      <c r="H33" s="121">
        <v>8.7100000000000009</v>
      </c>
      <c r="I33" s="121">
        <v>3.63</v>
      </c>
      <c r="J33" s="121">
        <v>1.53</v>
      </c>
      <c r="R33" s="105" t="s">
        <v>138</v>
      </c>
    </row>
    <row r="34" spans="1:18" x14ac:dyDescent="0.2">
      <c r="B34" s="95"/>
      <c r="C34" s="95"/>
      <c r="D34" s="95"/>
      <c r="E34" s="95"/>
      <c r="F34" s="95"/>
      <c r="G34" s="95"/>
      <c r="H34" s="121"/>
      <c r="I34" s="121"/>
      <c r="J34" s="121"/>
      <c r="R34" s="3"/>
    </row>
    <row r="35" spans="1:18" x14ac:dyDescent="0.2">
      <c r="B35" s="95"/>
      <c r="C35" s="95" t="s">
        <v>25</v>
      </c>
      <c r="D35" s="101">
        <v>3</v>
      </c>
      <c r="E35" s="101">
        <v>1.58</v>
      </c>
      <c r="F35" s="101">
        <v>1.59</v>
      </c>
      <c r="G35" s="101">
        <v>1.5</v>
      </c>
      <c r="H35" s="121">
        <v>1.19</v>
      </c>
      <c r="I35" s="121">
        <v>5.25</v>
      </c>
      <c r="J35" s="121">
        <v>4.13</v>
      </c>
      <c r="R35" s="3"/>
    </row>
    <row r="36" spans="1:18" x14ac:dyDescent="0.2">
      <c r="B36" s="95"/>
      <c r="C36" s="95"/>
      <c r="D36" s="95"/>
      <c r="E36" s="95"/>
      <c r="F36" s="95"/>
      <c r="G36" s="95"/>
      <c r="H36" s="121"/>
      <c r="I36" s="121"/>
      <c r="J36" s="121"/>
      <c r="R36" s="3"/>
    </row>
    <row r="37" spans="1:18" x14ac:dyDescent="0.2">
      <c r="B37" s="95"/>
      <c r="C37" s="86" t="s">
        <v>97</v>
      </c>
      <c r="D37" s="140">
        <v>58.3</v>
      </c>
      <c r="E37" s="140">
        <v>53.8</v>
      </c>
      <c r="F37" s="140">
        <v>55.3</v>
      </c>
      <c r="G37" s="140">
        <v>60.9</v>
      </c>
      <c r="H37" s="124">
        <v>53.7</v>
      </c>
      <c r="I37" s="124">
        <v>54.46</v>
      </c>
      <c r="J37" s="124">
        <v>49.47</v>
      </c>
      <c r="R37" s="106">
        <v>142</v>
      </c>
    </row>
    <row r="38" spans="1:18" x14ac:dyDescent="0.2">
      <c r="B38" s="95"/>
      <c r="C38" s="86"/>
      <c r="D38" s="95"/>
      <c r="E38" s="95"/>
      <c r="F38" s="95"/>
      <c r="G38" s="95"/>
      <c r="H38" s="121"/>
      <c r="I38" s="121"/>
      <c r="J38" s="121"/>
      <c r="R38" s="117">
        <f>365-R37</f>
        <v>223</v>
      </c>
    </row>
    <row r="39" spans="1:18" x14ac:dyDescent="0.2">
      <c r="B39" s="95"/>
      <c r="C39" s="99" t="s">
        <v>26</v>
      </c>
      <c r="D39" s="141">
        <v>4.8</v>
      </c>
      <c r="E39" s="141">
        <v>4.49</v>
      </c>
      <c r="F39" s="141">
        <v>4.5999999999999996</v>
      </c>
      <c r="G39" s="141">
        <v>5.0999999999999996</v>
      </c>
      <c r="H39" s="142">
        <v>4.4800000000000004</v>
      </c>
      <c r="I39" s="142">
        <v>4.54</v>
      </c>
      <c r="J39" s="142">
        <v>4.0999999999999996</v>
      </c>
      <c r="R39" s="110">
        <v>365</v>
      </c>
    </row>
    <row r="40" spans="1:18" x14ac:dyDescent="0.2">
      <c r="B40" s="95"/>
      <c r="C40" s="95"/>
      <c r="D40" s="95"/>
      <c r="E40" s="95"/>
      <c r="F40" s="95"/>
      <c r="G40" s="95"/>
      <c r="H40" s="95"/>
      <c r="I40" s="95"/>
      <c r="R40" s="106">
        <v>107</v>
      </c>
    </row>
    <row r="41" spans="1:18" ht="12.75" hidden="1" customHeight="1" x14ac:dyDescent="0.2">
      <c r="B41" s="95"/>
      <c r="C41" s="95"/>
      <c r="D41" s="95"/>
      <c r="E41" s="95"/>
      <c r="F41" s="95"/>
      <c r="G41" s="95"/>
      <c r="H41" s="95"/>
      <c r="I41" s="95"/>
      <c r="R41" s="106">
        <v>180</v>
      </c>
    </row>
    <row r="42" spans="1:18" x14ac:dyDescent="0.2">
      <c r="B42" s="95"/>
      <c r="C42" s="137"/>
      <c r="D42" s="95"/>
      <c r="E42" s="95"/>
      <c r="F42" s="95"/>
      <c r="G42" s="95"/>
      <c r="H42" s="95"/>
      <c r="I42" s="95"/>
      <c r="R42" s="106">
        <v>78</v>
      </c>
    </row>
    <row r="43" spans="1:18" x14ac:dyDescent="0.2">
      <c r="B43" s="95"/>
      <c r="C43" s="143"/>
      <c r="D43" s="95"/>
      <c r="E43" s="95"/>
      <c r="F43" s="95"/>
      <c r="G43" s="95"/>
      <c r="H43" s="95"/>
      <c r="I43" s="95"/>
    </row>
    <row r="44" spans="1:18" ht="13.5" customHeight="1" x14ac:dyDescent="0.2">
      <c r="A44" s="10" t="s">
        <v>143</v>
      </c>
      <c r="B44" s="93"/>
      <c r="C44" s="95"/>
      <c r="D44" s="95"/>
      <c r="E44" s="95"/>
      <c r="F44" s="95"/>
      <c r="G44" s="95"/>
      <c r="H44" s="95"/>
      <c r="I44" s="95"/>
    </row>
    <row r="45" spans="1:18" x14ac:dyDescent="0.2">
      <c r="B45" s="95"/>
      <c r="C45" s="95"/>
      <c r="D45" s="95"/>
      <c r="E45" s="95"/>
      <c r="F45" s="95"/>
      <c r="G45" s="95"/>
      <c r="H45" s="95"/>
      <c r="I45" s="95"/>
    </row>
    <row r="46" spans="1:18" x14ac:dyDescent="0.2">
      <c r="B46" s="93"/>
      <c r="C46" s="93"/>
      <c r="D46" s="95"/>
      <c r="E46" s="95"/>
      <c r="F46" s="95"/>
      <c r="G46" s="95"/>
      <c r="H46" s="95"/>
      <c r="I46" s="95"/>
    </row>
    <row r="47" spans="1:18" x14ac:dyDescent="0.2">
      <c r="B47" s="95"/>
      <c r="C47" s="95"/>
      <c r="D47" s="132"/>
      <c r="E47" s="132"/>
      <c r="F47" s="95"/>
      <c r="G47" s="95"/>
      <c r="H47" s="95"/>
      <c r="I47" s="95"/>
    </row>
    <row r="48" spans="1:18" x14ac:dyDescent="0.2">
      <c r="B48" s="95"/>
      <c r="C48" s="86"/>
      <c r="D48" s="132"/>
      <c r="E48" s="132"/>
      <c r="F48" s="95"/>
      <c r="G48" s="95"/>
      <c r="H48" s="95"/>
      <c r="I48" s="95"/>
    </row>
    <row r="49" spans="2:9" x14ac:dyDescent="0.2">
      <c r="B49" s="94"/>
      <c r="C49" s="95"/>
      <c r="D49" s="132"/>
      <c r="E49" s="132"/>
      <c r="F49" s="95"/>
      <c r="G49" s="95"/>
      <c r="H49" s="95"/>
      <c r="I49" s="95"/>
    </row>
    <row r="50" spans="2:9" x14ac:dyDescent="0.2">
      <c r="B50" s="144"/>
      <c r="C50" s="95"/>
      <c r="D50" s="132"/>
      <c r="E50" s="132"/>
      <c r="F50" s="95"/>
      <c r="G50" s="95"/>
      <c r="H50" s="95"/>
      <c r="I50" s="95"/>
    </row>
    <row r="51" spans="2:9" x14ac:dyDescent="0.2">
      <c r="B51" s="95"/>
      <c r="C51" s="95"/>
      <c r="D51" s="132"/>
      <c r="E51" s="132"/>
      <c r="F51" s="95"/>
      <c r="G51" s="95"/>
      <c r="H51" s="95"/>
      <c r="I51" s="95"/>
    </row>
    <row r="52" spans="2:9" x14ac:dyDescent="0.2">
      <c r="B52" s="95"/>
      <c r="C52" s="95"/>
      <c r="D52" s="132"/>
      <c r="E52" s="132"/>
      <c r="F52" s="95"/>
      <c r="G52" s="95"/>
      <c r="H52" s="95"/>
      <c r="I52" s="95"/>
    </row>
    <row r="53" spans="2:9" x14ac:dyDescent="0.2">
      <c r="B53" s="95"/>
      <c r="C53" s="95"/>
      <c r="D53" s="132"/>
      <c r="E53" s="132"/>
      <c r="F53" s="95"/>
      <c r="G53" s="95"/>
      <c r="H53" s="95"/>
      <c r="I53" s="95"/>
    </row>
    <row r="54" spans="2:9" x14ac:dyDescent="0.2">
      <c r="B54" s="95"/>
      <c r="C54" s="95"/>
      <c r="D54" s="132"/>
      <c r="E54" s="132"/>
      <c r="F54" s="95"/>
      <c r="G54" s="95"/>
      <c r="H54" s="95"/>
      <c r="I54" s="95"/>
    </row>
    <row r="55" spans="2:9" x14ac:dyDescent="0.2">
      <c r="B55" s="95"/>
      <c r="C55" s="95"/>
      <c r="D55" s="132"/>
      <c r="E55" s="132"/>
      <c r="F55" s="132"/>
      <c r="G55" s="132"/>
      <c r="H55" s="132"/>
      <c r="I55" s="132"/>
    </row>
    <row r="56" spans="2:9" x14ac:dyDescent="0.2">
      <c r="B56" s="95"/>
      <c r="C56" s="95"/>
      <c r="D56" s="132"/>
      <c r="E56" s="132"/>
      <c r="F56" s="132"/>
      <c r="G56" s="132"/>
      <c r="H56" s="132"/>
      <c r="I56" s="132"/>
    </row>
    <row r="57" spans="2:9" x14ac:dyDescent="0.2">
      <c r="B57" s="95"/>
      <c r="C57" s="95"/>
      <c r="D57" s="132"/>
      <c r="E57" s="132"/>
      <c r="F57" s="132"/>
      <c r="G57" s="132"/>
      <c r="H57" s="132"/>
      <c r="I57" s="132"/>
    </row>
    <row r="58" spans="2:9" x14ac:dyDescent="0.2">
      <c r="B58" s="95"/>
      <c r="C58" s="95"/>
      <c r="D58" s="132"/>
      <c r="E58" s="132"/>
      <c r="F58" s="132"/>
      <c r="G58" s="132"/>
      <c r="H58" s="132"/>
      <c r="I58" s="132"/>
    </row>
    <row r="59" spans="2:9" x14ac:dyDescent="0.2">
      <c r="B59" s="95"/>
      <c r="C59" s="95"/>
      <c r="D59" s="95"/>
      <c r="E59" s="132"/>
      <c r="F59" s="132"/>
      <c r="G59" s="132"/>
      <c r="H59" s="132"/>
      <c r="I59" s="132"/>
    </row>
    <row r="60" spans="2:9" x14ac:dyDescent="0.2">
      <c r="B60" s="95"/>
      <c r="C60" s="95"/>
      <c r="D60" s="132"/>
      <c r="E60" s="138"/>
      <c r="F60" s="95"/>
      <c r="G60" s="95"/>
      <c r="H60" s="95"/>
      <c r="I60" s="95"/>
    </row>
    <row r="61" spans="2:9" x14ac:dyDescent="0.2">
      <c r="B61" s="95"/>
      <c r="C61" s="95"/>
      <c r="D61" s="95"/>
      <c r="E61" s="95"/>
      <c r="F61" s="95"/>
      <c r="G61" s="95"/>
      <c r="H61" s="95"/>
      <c r="I61" s="95"/>
    </row>
    <row r="62" spans="2:9" x14ac:dyDescent="0.2">
      <c r="B62" s="95"/>
      <c r="C62" s="95"/>
      <c r="D62" s="95"/>
      <c r="E62" s="95"/>
      <c r="F62" s="95"/>
      <c r="G62" s="95"/>
      <c r="H62" s="95"/>
      <c r="I62" s="95"/>
    </row>
    <row r="63" spans="2:9" x14ac:dyDescent="0.2">
      <c r="B63" s="95"/>
      <c r="C63" s="95"/>
      <c r="D63" s="95"/>
      <c r="E63" s="95"/>
      <c r="F63" s="95"/>
      <c r="G63" s="95"/>
      <c r="H63" s="95"/>
      <c r="I63" s="95"/>
    </row>
    <row r="64" spans="2:9" hidden="1" x14ac:dyDescent="0.2">
      <c r="B64" s="95"/>
      <c r="C64" s="95"/>
      <c r="D64" s="95"/>
      <c r="E64" s="95"/>
      <c r="F64" s="95"/>
      <c r="G64" s="95"/>
      <c r="H64" s="95"/>
      <c r="I64" s="95"/>
    </row>
    <row r="65" spans="2:9" hidden="1" x14ac:dyDescent="0.2">
      <c r="B65" s="95"/>
      <c r="C65" s="95"/>
      <c r="D65" s="95"/>
      <c r="E65" s="95"/>
      <c r="F65" s="95"/>
      <c r="G65" s="95"/>
      <c r="H65" s="95"/>
      <c r="I65" s="95"/>
    </row>
    <row r="66" spans="2:9" hidden="1" x14ac:dyDescent="0.2">
      <c r="B66" s="95"/>
      <c r="C66" s="95"/>
      <c r="D66" s="95"/>
      <c r="E66" s="95"/>
      <c r="F66" s="95"/>
      <c r="G66" s="95"/>
      <c r="H66" s="95"/>
      <c r="I66" s="95"/>
    </row>
    <row r="67" spans="2:9" x14ac:dyDescent="0.2">
      <c r="B67" s="95"/>
      <c r="C67" s="95"/>
      <c r="D67" s="95"/>
      <c r="E67" s="95"/>
      <c r="F67" s="95"/>
      <c r="G67" s="95"/>
      <c r="H67" s="95"/>
      <c r="I67" s="95"/>
    </row>
    <row r="68" spans="2:9" x14ac:dyDescent="0.2">
      <c r="B68" s="91"/>
      <c r="C68" s="115" t="s">
        <v>114</v>
      </c>
      <c r="D68" s="95"/>
      <c r="E68" s="95"/>
      <c r="F68" s="95"/>
      <c r="G68" s="95"/>
      <c r="H68" s="95"/>
      <c r="I68" s="95"/>
    </row>
    <row r="69" spans="2:9" ht="9" customHeight="1" x14ac:dyDescent="0.2">
      <c r="B69" s="92"/>
      <c r="C69" s="92"/>
      <c r="D69" s="95"/>
      <c r="E69" s="95"/>
      <c r="F69" s="95"/>
      <c r="G69" s="95"/>
    </row>
  </sheetData>
  <mergeCells count="1">
    <mergeCell ref="C7:J7"/>
  </mergeCells>
  <phoneticPr fontId="5" type="noConversion"/>
  <printOptions horizontalCentered="1"/>
  <pageMargins left="1" right="1" top="1" bottom="1" header="0.5" footer="0.5"/>
  <pageSetup scale="74" orientation="portrait" horizontalDpi="300" verticalDpi="300" r:id="rId1"/>
  <headerFooter alignWithMargins="0"/>
  <rowBreaks count="1" manualBreakCount="1">
    <brk id="72" min="1" max="35" man="1"/>
  </rowBreaks>
  <drawing r:id="rId2"/>
  <legacyDrawing r:id="rId3"/>
  <oleObjects>
    <mc:AlternateContent xmlns:mc="http://schemas.openxmlformats.org/markup-compatibility/2006">
      <mc:Choice Requires="x14">
        <oleObject progId="MSPhotoEd.3" shapeId="2052" r:id="rId4">
          <objectPr defaultSize="0" autoPict="0" r:id="rId5">
            <anchor moveWithCells="1" sizeWithCells="1">
              <from>
                <xdr:col>0</xdr:col>
                <xdr:colOff>0</xdr:colOff>
                <xdr:row>0</xdr:row>
                <xdr:rowOff>0</xdr:rowOff>
              </from>
              <to>
                <xdr:col>1</xdr:col>
                <xdr:colOff>238125</xdr:colOff>
                <xdr:row>2</xdr:row>
                <xdr:rowOff>114300</xdr:rowOff>
              </to>
            </anchor>
          </objectPr>
        </oleObject>
      </mc:Choice>
      <mc:Fallback>
        <oleObject progId="MSPhotoEd.3" shapeId="2052"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R167"/>
  <sheetViews>
    <sheetView zoomScaleNormal="100" zoomScaleSheetLayoutView="100" workbookViewId="0">
      <selection activeCell="R4" sqref="R4"/>
    </sheetView>
  </sheetViews>
  <sheetFormatPr defaultRowHeight="12.75" x14ac:dyDescent="0.2"/>
  <cols>
    <col min="1" max="1" width="9.140625" style="1"/>
    <col min="2" max="2" width="9.28515625" style="1" customWidth="1"/>
    <col min="3" max="3" width="20.42578125" style="1" customWidth="1"/>
    <col min="4" max="4" width="12.28515625" style="1" customWidth="1"/>
    <col min="5" max="5" width="11.85546875" style="1" customWidth="1"/>
    <col min="6" max="10" width="9.140625" style="1"/>
    <col min="11" max="11" width="9.140625" style="1" customWidth="1"/>
    <col min="12" max="17" width="9.140625" style="1"/>
    <col min="18" max="18" width="9.42578125" style="1" customWidth="1"/>
    <col min="19" max="16384" width="9.140625" style="1"/>
  </cols>
  <sheetData>
    <row r="2" spans="2:18" ht="15" x14ac:dyDescent="0.25">
      <c r="B2" s="95"/>
      <c r="C2" s="95"/>
      <c r="D2" s="95"/>
      <c r="E2" s="85"/>
      <c r="F2" s="95"/>
      <c r="G2" s="95"/>
      <c r="H2" s="95"/>
      <c r="I2" s="85"/>
      <c r="J2" s="85"/>
      <c r="K2" s="85"/>
      <c r="L2" s="86" t="s">
        <v>133</v>
      </c>
      <c r="M2" s="85"/>
      <c r="N2" s="85"/>
    </row>
    <row r="3" spans="2:18" x14ac:dyDescent="0.2">
      <c r="B3" s="95"/>
      <c r="C3" s="95"/>
      <c r="D3" s="95"/>
      <c r="E3" s="95"/>
      <c r="F3" s="95"/>
      <c r="G3" s="95"/>
      <c r="I3" s="95"/>
      <c r="J3" s="95"/>
      <c r="K3" s="95"/>
      <c r="M3" s="95"/>
      <c r="N3" s="95"/>
    </row>
    <row r="4" spans="2:18" ht="15" x14ac:dyDescent="0.25">
      <c r="B4" s="95"/>
      <c r="C4" s="95"/>
      <c r="D4" s="87"/>
      <c r="E4" s="87"/>
      <c r="F4" s="95"/>
      <c r="G4" s="95"/>
      <c r="H4" s="95"/>
      <c r="I4" s="95"/>
      <c r="J4" s="95"/>
      <c r="K4" s="95"/>
      <c r="L4" s="95"/>
      <c r="M4" s="95"/>
      <c r="N4" s="95"/>
    </row>
    <row r="5" spans="2:18" ht="7.5" customHeight="1" x14ac:dyDescent="0.2">
      <c r="B5" s="95"/>
      <c r="C5" s="95"/>
      <c r="D5" s="95"/>
      <c r="E5" s="95"/>
      <c r="F5" s="95"/>
      <c r="G5" s="95"/>
      <c r="H5" s="95"/>
      <c r="I5" s="95"/>
      <c r="J5" s="95"/>
      <c r="K5" s="95"/>
      <c r="L5" s="95"/>
      <c r="M5" s="95"/>
      <c r="N5" s="95"/>
    </row>
    <row r="7" spans="2:18" ht="15.75" x14ac:dyDescent="0.25">
      <c r="B7" s="145">
        <v>18.07</v>
      </c>
      <c r="C7" s="172" t="s">
        <v>142</v>
      </c>
      <c r="D7" s="172"/>
      <c r="E7" s="172"/>
      <c r="F7" s="172"/>
      <c r="G7" s="172"/>
      <c r="H7" s="172"/>
      <c r="I7" s="172"/>
      <c r="J7" s="172"/>
      <c r="K7" s="172"/>
      <c r="L7" s="172"/>
      <c r="M7" s="172"/>
      <c r="N7" s="172"/>
      <c r="O7" s="172"/>
      <c r="P7" s="172"/>
    </row>
    <row r="8" spans="2:18" ht="15" x14ac:dyDescent="0.2">
      <c r="B8" s="146"/>
      <c r="C8" s="146"/>
      <c r="D8" s="95"/>
      <c r="E8" s="95"/>
      <c r="F8" s="95"/>
      <c r="G8" s="95"/>
      <c r="H8" s="95"/>
      <c r="I8" s="95"/>
      <c r="J8" s="95"/>
      <c r="K8" s="95"/>
      <c r="L8" s="95"/>
      <c r="M8" s="95"/>
      <c r="N8" s="95"/>
    </row>
    <row r="9" spans="2:18" x14ac:dyDescent="0.2">
      <c r="B9" s="89"/>
      <c r="C9" s="89"/>
      <c r="D9" s="95"/>
      <c r="E9" s="95"/>
      <c r="F9" s="95"/>
      <c r="G9" s="147"/>
      <c r="H9" s="95"/>
      <c r="I9" s="95"/>
      <c r="J9" s="135"/>
      <c r="K9" s="95"/>
      <c r="L9" s="135"/>
      <c r="O9" s="135" t="s">
        <v>31</v>
      </c>
    </row>
    <row r="10" spans="2:18" x14ac:dyDescent="0.2">
      <c r="B10" s="89"/>
      <c r="C10" s="97"/>
      <c r="D10" s="98">
        <v>2011</v>
      </c>
      <c r="E10" s="98">
        <v>2012</v>
      </c>
      <c r="F10" s="98">
        <v>2013</v>
      </c>
      <c r="G10" s="98">
        <v>2014</v>
      </c>
      <c r="H10" s="98">
        <v>2015</v>
      </c>
      <c r="I10" s="98">
        <v>2016</v>
      </c>
      <c r="J10" s="148">
        <v>2017</v>
      </c>
      <c r="K10" s="148">
        <v>2018</v>
      </c>
      <c r="L10" s="148">
        <v>2019</v>
      </c>
      <c r="M10" s="148">
        <v>2020</v>
      </c>
      <c r="N10" s="148">
        <v>2021</v>
      </c>
      <c r="O10" s="148">
        <v>2022</v>
      </c>
      <c r="P10" s="148">
        <v>2023</v>
      </c>
    </row>
    <row r="11" spans="2:18" x14ac:dyDescent="0.2">
      <c r="B11" s="89"/>
      <c r="C11" s="89"/>
      <c r="D11" s="95"/>
      <c r="E11" s="95"/>
      <c r="F11" s="95"/>
      <c r="G11" s="95"/>
      <c r="H11" s="95"/>
      <c r="I11" s="95"/>
      <c r="K11" s="149"/>
      <c r="L11" s="149"/>
      <c r="M11" s="149"/>
      <c r="N11" s="149"/>
      <c r="O11" s="149"/>
      <c r="P11" s="150"/>
    </row>
    <row r="12" spans="2:18" x14ac:dyDescent="0.2">
      <c r="B12" s="89"/>
      <c r="C12" s="89" t="s">
        <v>15</v>
      </c>
      <c r="D12" s="95">
        <v>80</v>
      </c>
      <c r="E12" s="107">
        <v>78</v>
      </c>
      <c r="F12" s="107">
        <v>80</v>
      </c>
      <c r="G12" s="107">
        <v>82</v>
      </c>
      <c r="H12" s="107">
        <v>80</v>
      </c>
      <c r="I12" s="107">
        <v>81</v>
      </c>
      <c r="J12" s="56">
        <v>75</v>
      </c>
      <c r="K12" s="149">
        <v>82</v>
      </c>
      <c r="L12" s="149">
        <v>81</v>
      </c>
      <c r="M12" s="115">
        <v>75</v>
      </c>
      <c r="N12" s="1">
        <v>75</v>
      </c>
      <c r="O12" s="1">
        <v>70</v>
      </c>
      <c r="P12" s="3">
        <v>73</v>
      </c>
    </row>
    <row r="13" spans="2:18" x14ac:dyDescent="0.2">
      <c r="B13" s="89"/>
      <c r="C13" s="89"/>
      <c r="D13" s="95"/>
      <c r="E13" s="151"/>
      <c r="F13" s="151"/>
      <c r="G13" s="151"/>
      <c r="H13" s="151"/>
      <c r="I13" s="151"/>
      <c r="J13" s="56"/>
      <c r="K13" s="149"/>
      <c r="L13" s="149"/>
      <c r="M13" s="115"/>
      <c r="P13" s="3"/>
    </row>
    <row r="14" spans="2:18" x14ac:dyDescent="0.2">
      <c r="B14" s="89"/>
      <c r="C14" s="89" t="s">
        <v>16</v>
      </c>
      <c r="D14" s="95">
        <v>76</v>
      </c>
      <c r="E14" s="107">
        <v>80</v>
      </c>
      <c r="F14" s="107">
        <v>78</v>
      </c>
      <c r="G14" s="107">
        <v>78</v>
      </c>
      <c r="H14" s="107">
        <v>78</v>
      </c>
      <c r="I14" s="107">
        <v>78</v>
      </c>
      <c r="J14" s="56">
        <v>77</v>
      </c>
      <c r="K14" s="149">
        <v>76</v>
      </c>
      <c r="L14" s="149">
        <v>80</v>
      </c>
      <c r="M14" s="115">
        <v>77</v>
      </c>
      <c r="N14" s="1">
        <v>72</v>
      </c>
      <c r="O14" s="1">
        <v>75</v>
      </c>
      <c r="P14" s="3">
        <v>76</v>
      </c>
      <c r="R14" s="102"/>
    </row>
    <row r="15" spans="2:18" x14ac:dyDescent="0.2">
      <c r="B15" s="89"/>
      <c r="C15" s="89"/>
      <c r="D15" s="95"/>
      <c r="E15" s="151"/>
      <c r="F15" s="151"/>
      <c r="G15" s="151"/>
      <c r="H15" s="151"/>
      <c r="I15" s="151"/>
      <c r="J15" s="56"/>
      <c r="K15" s="149"/>
      <c r="L15" s="149"/>
      <c r="M15" s="115"/>
      <c r="P15" s="3"/>
      <c r="R15" s="105"/>
    </row>
    <row r="16" spans="2:18" x14ac:dyDescent="0.2">
      <c r="B16" s="89"/>
      <c r="C16" s="89" t="s">
        <v>17</v>
      </c>
      <c r="D16" s="95">
        <v>76</v>
      </c>
      <c r="E16" s="107">
        <v>79</v>
      </c>
      <c r="F16" s="107">
        <v>79</v>
      </c>
      <c r="G16" s="107">
        <v>76</v>
      </c>
      <c r="H16" s="107">
        <v>77</v>
      </c>
      <c r="I16" s="107">
        <v>79</v>
      </c>
      <c r="J16" s="56">
        <v>75</v>
      </c>
      <c r="K16" s="149">
        <v>80</v>
      </c>
      <c r="L16" s="149">
        <v>77</v>
      </c>
      <c r="M16" s="115">
        <v>77</v>
      </c>
      <c r="N16" s="1">
        <v>72</v>
      </c>
      <c r="O16" s="1">
        <v>71</v>
      </c>
      <c r="P16" s="3">
        <v>71</v>
      </c>
      <c r="R16" s="3"/>
    </row>
    <row r="17" spans="2:18" x14ac:dyDescent="0.2">
      <c r="B17" s="89"/>
      <c r="C17" s="89"/>
      <c r="D17" s="95"/>
      <c r="E17" s="151"/>
      <c r="F17" s="151"/>
      <c r="G17" s="151"/>
      <c r="H17" s="151"/>
      <c r="I17" s="151"/>
      <c r="J17" s="56"/>
      <c r="K17" s="149"/>
      <c r="L17" s="149"/>
      <c r="M17" s="115"/>
      <c r="P17" s="3"/>
      <c r="R17" s="3"/>
    </row>
    <row r="18" spans="2:18" x14ac:dyDescent="0.2">
      <c r="B18" s="89"/>
      <c r="C18" s="89" t="s">
        <v>18</v>
      </c>
      <c r="D18" s="95">
        <v>76</v>
      </c>
      <c r="E18" s="107">
        <v>79</v>
      </c>
      <c r="F18" s="107">
        <v>80</v>
      </c>
      <c r="G18" s="107">
        <v>80</v>
      </c>
      <c r="H18" s="107">
        <v>80</v>
      </c>
      <c r="I18" s="107">
        <v>76</v>
      </c>
      <c r="J18" s="56">
        <v>78</v>
      </c>
      <c r="K18" s="149">
        <v>75</v>
      </c>
      <c r="L18" s="149">
        <v>77</v>
      </c>
      <c r="M18" s="115">
        <v>76</v>
      </c>
      <c r="N18" s="1">
        <v>71</v>
      </c>
      <c r="O18" s="1">
        <v>73</v>
      </c>
      <c r="P18" s="3">
        <v>70</v>
      </c>
      <c r="R18" s="3"/>
    </row>
    <row r="19" spans="2:18" x14ac:dyDescent="0.2">
      <c r="B19" s="89"/>
      <c r="C19" s="89"/>
      <c r="D19" s="95"/>
      <c r="E19" s="151"/>
      <c r="F19" s="151"/>
      <c r="G19" s="151"/>
      <c r="H19" s="151"/>
      <c r="I19" s="151"/>
      <c r="J19" s="56"/>
      <c r="K19" s="149"/>
      <c r="L19" s="149"/>
      <c r="M19" s="115"/>
      <c r="P19" s="3"/>
      <c r="R19" s="3"/>
    </row>
    <row r="20" spans="2:18" x14ac:dyDescent="0.2">
      <c r="B20" s="89"/>
      <c r="C20" s="89" t="s">
        <v>10</v>
      </c>
      <c r="D20" s="95">
        <v>75</v>
      </c>
      <c r="E20" s="107">
        <v>83</v>
      </c>
      <c r="F20" s="107">
        <v>82</v>
      </c>
      <c r="G20" s="107">
        <v>79</v>
      </c>
      <c r="H20" s="107">
        <v>80</v>
      </c>
      <c r="I20" s="107">
        <v>78</v>
      </c>
      <c r="J20" s="56">
        <v>77</v>
      </c>
      <c r="K20" s="149">
        <v>82</v>
      </c>
      <c r="L20" s="149">
        <v>78</v>
      </c>
      <c r="M20" s="115">
        <v>78</v>
      </c>
      <c r="N20" s="1">
        <v>79</v>
      </c>
      <c r="O20" s="1">
        <v>73</v>
      </c>
      <c r="P20" s="3">
        <v>73</v>
      </c>
      <c r="R20" s="26"/>
    </row>
    <row r="21" spans="2:18" x14ac:dyDescent="0.2">
      <c r="B21" s="89"/>
      <c r="C21" s="89"/>
      <c r="D21" s="95"/>
      <c r="E21" s="151"/>
      <c r="F21" s="151"/>
      <c r="G21" s="151"/>
      <c r="H21" s="151"/>
      <c r="I21" s="151"/>
      <c r="J21" s="56"/>
      <c r="K21" s="149"/>
      <c r="L21" s="149"/>
      <c r="M21" s="115"/>
      <c r="P21" s="3"/>
      <c r="R21" s="105"/>
    </row>
    <row r="22" spans="2:18" x14ac:dyDescent="0.2">
      <c r="B22" s="89"/>
      <c r="C22" s="89" t="s">
        <v>19</v>
      </c>
      <c r="D22" s="95">
        <v>79</v>
      </c>
      <c r="E22" s="107">
        <v>80</v>
      </c>
      <c r="F22" s="107">
        <v>82</v>
      </c>
      <c r="G22" s="107">
        <v>80</v>
      </c>
      <c r="H22" s="107">
        <v>84</v>
      </c>
      <c r="I22" s="107">
        <v>79</v>
      </c>
      <c r="J22" s="56">
        <v>79</v>
      </c>
      <c r="K22" s="149">
        <v>81</v>
      </c>
      <c r="L22" s="149">
        <v>76</v>
      </c>
      <c r="M22" s="115">
        <v>78</v>
      </c>
      <c r="N22" s="1">
        <v>77</v>
      </c>
      <c r="O22" s="1">
        <v>75</v>
      </c>
      <c r="P22" s="3">
        <v>73</v>
      </c>
      <c r="R22" s="3"/>
    </row>
    <row r="23" spans="2:18" x14ac:dyDescent="0.2">
      <c r="B23" s="89"/>
      <c r="C23" s="89"/>
      <c r="D23" s="95"/>
      <c r="E23" s="151"/>
      <c r="F23" s="151"/>
      <c r="G23" s="151"/>
      <c r="H23" s="151"/>
      <c r="I23" s="151"/>
      <c r="J23" s="56"/>
      <c r="K23" s="89"/>
      <c r="L23" s="149"/>
      <c r="M23" s="115"/>
      <c r="N23" s="152"/>
      <c r="O23" s="152"/>
      <c r="P23" s="153"/>
      <c r="R23" s="3"/>
    </row>
    <row r="24" spans="2:18" x14ac:dyDescent="0.2">
      <c r="B24" s="89"/>
      <c r="C24" s="89" t="s">
        <v>20</v>
      </c>
      <c r="D24" s="95">
        <v>80</v>
      </c>
      <c r="E24" s="107">
        <v>77</v>
      </c>
      <c r="F24" s="107">
        <v>81</v>
      </c>
      <c r="G24" s="107">
        <v>78</v>
      </c>
      <c r="H24" s="107">
        <v>76</v>
      </c>
      <c r="I24" s="107">
        <v>78</v>
      </c>
      <c r="J24" s="56">
        <v>78</v>
      </c>
      <c r="K24" s="107">
        <v>78</v>
      </c>
      <c r="L24" s="149">
        <v>77</v>
      </c>
      <c r="M24" s="115">
        <v>78</v>
      </c>
      <c r="N24" s="1">
        <v>74</v>
      </c>
      <c r="O24" s="1">
        <v>73</v>
      </c>
      <c r="P24" s="3">
        <v>71</v>
      </c>
      <c r="R24" s="3"/>
    </row>
    <row r="25" spans="2:18" x14ac:dyDescent="0.2">
      <c r="B25" s="89"/>
      <c r="C25" s="89"/>
      <c r="D25" s="95"/>
      <c r="E25" s="151"/>
      <c r="F25" s="151"/>
      <c r="G25" s="151"/>
      <c r="H25" s="151"/>
      <c r="I25" s="151"/>
      <c r="J25" s="56"/>
      <c r="K25" s="89"/>
      <c r="L25" s="149"/>
      <c r="M25" s="115"/>
      <c r="P25" s="3"/>
      <c r="R25" s="3"/>
    </row>
    <row r="26" spans="2:18" x14ac:dyDescent="0.2">
      <c r="B26" s="89"/>
      <c r="C26" s="89" t="s">
        <v>21</v>
      </c>
      <c r="D26" s="95">
        <v>78</v>
      </c>
      <c r="E26" s="107">
        <v>80</v>
      </c>
      <c r="F26" s="107">
        <v>79</v>
      </c>
      <c r="G26" s="107">
        <v>80</v>
      </c>
      <c r="H26" s="107">
        <v>78</v>
      </c>
      <c r="I26" s="107">
        <v>81</v>
      </c>
      <c r="J26" s="56">
        <v>77</v>
      </c>
      <c r="K26" s="107">
        <v>78</v>
      </c>
      <c r="L26" s="149">
        <v>78</v>
      </c>
      <c r="M26" s="115">
        <v>79</v>
      </c>
      <c r="N26" s="1">
        <v>76</v>
      </c>
      <c r="O26" s="1">
        <v>76</v>
      </c>
      <c r="P26" s="3">
        <v>76</v>
      </c>
      <c r="R26" s="3"/>
    </row>
    <row r="27" spans="2:18" x14ac:dyDescent="0.2">
      <c r="B27" s="89"/>
      <c r="C27" s="89"/>
      <c r="D27" s="95"/>
      <c r="E27" s="151"/>
      <c r="F27" s="151"/>
      <c r="G27" s="151"/>
      <c r="H27" s="151"/>
      <c r="I27" s="151"/>
      <c r="J27" s="56"/>
      <c r="K27" s="89"/>
      <c r="L27" s="149"/>
      <c r="M27" s="115"/>
      <c r="P27" s="3"/>
      <c r="R27" s="3"/>
    </row>
    <row r="28" spans="2:18" x14ac:dyDescent="0.2">
      <c r="B28" s="89"/>
      <c r="C28" s="89" t="s">
        <v>22</v>
      </c>
      <c r="D28" s="95">
        <v>80</v>
      </c>
      <c r="E28" s="107">
        <v>82</v>
      </c>
      <c r="F28" s="107">
        <v>85</v>
      </c>
      <c r="G28" s="107">
        <v>82</v>
      </c>
      <c r="H28" s="107">
        <v>82</v>
      </c>
      <c r="I28" s="107">
        <v>78</v>
      </c>
      <c r="J28" s="56">
        <v>79</v>
      </c>
      <c r="K28" s="107">
        <v>81</v>
      </c>
      <c r="L28" s="149">
        <v>78</v>
      </c>
      <c r="M28" s="115">
        <v>81</v>
      </c>
      <c r="N28" s="1">
        <v>73</v>
      </c>
      <c r="O28" s="1">
        <v>75</v>
      </c>
      <c r="P28" s="3">
        <v>73</v>
      </c>
      <c r="R28" s="3"/>
    </row>
    <row r="29" spans="2:18" x14ac:dyDescent="0.2">
      <c r="B29" s="89"/>
      <c r="C29" s="89"/>
      <c r="D29" s="95"/>
      <c r="E29" s="151"/>
      <c r="F29" s="151"/>
      <c r="G29" s="151"/>
      <c r="H29" s="151"/>
      <c r="I29" s="151"/>
      <c r="J29" s="56"/>
      <c r="K29" s="89"/>
      <c r="L29" s="149"/>
      <c r="M29" s="115"/>
      <c r="P29" s="3"/>
      <c r="R29" s="3"/>
    </row>
    <row r="30" spans="2:18" x14ac:dyDescent="0.2">
      <c r="B30" s="89"/>
      <c r="C30" s="89" t="s">
        <v>23</v>
      </c>
      <c r="D30" s="95">
        <v>83</v>
      </c>
      <c r="E30" s="107">
        <v>77</v>
      </c>
      <c r="F30" s="107">
        <v>82</v>
      </c>
      <c r="G30" s="107">
        <v>80</v>
      </c>
      <c r="H30" s="107">
        <v>83</v>
      </c>
      <c r="I30" s="107">
        <v>81</v>
      </c>
      <c r="J30" s="56">
        <v>82</v>
      </c>
      <c r="K30" s="107">
        <v>82</v>
      </c>
      <c r="L30" s="149">
        <v>80</v>
      </c>
      <c r="M30" s="115">
        <v>82</v>
      </c>
      <c r="N30" s="1">
        <v>76</v>
      </c>
      <c r="O30" s="1">
        <v>73</v>
      </c>
      <c r="P30" s="3">
        <v>74</v>
      </c>
      <c r="R30" s="3"/>
    </row>
    <row r="31" spans="2:18" x14ac:dyDescent="0.2">
      <c r="B31" s="89"/>
      <c r="C31" s="89"/>
      <c r="D31" s="95"/>
      <c r="E31" s="151"/>
      <c r="F31" s="151"/>
      <c r="G31" s="151"/>
      <c r="H31" s="151"/>
      <c r="I31" s="151"/>
      <c r="J31" s="56"/>
      <c r="K31" s="89"/>
      <c r="L31" s="149"/>
      <c r="M31" s="115"/>
      <c r="P31" s="3"/>
      <c r="R31" s="3"/>
    </row>
    <row r="32" spans="2:18" x14ac:dyDescent="0.2">
      <c r="B32" s="89"/>
      <c r="C32" s="89" t="s">
        <v>24</v>
      </c>
      <c r="D32" s="95">
        <v>77</v>
      </c>
      <c r="E32" s="107">
        <v>74</v>
      </c>
      <c r="F32" s="107">
        <v>82</v>
      </c>
      <c r="G32" s="107">
        <v>78</v>
      </c>
      <c r="H32" s="107">
        <v>84</v>
      </c>
      <c r="I32" s="107">
        <v>76</v>
      </c>
      <c r="J32" s="56">
        <v>82</v>
      </c>
      <c r="K32" s="107">
        <v>82</v>
      </c>
      <c r="L32" s="149">
        <v>77</v>
      </c>
      <c r="M32" s="115">
        <v>80</v>
      </c>
      <c r="N32" s="1">
        <v>74</v>
      </c>
      <c r="O32" s="1">
        <v>76</v>
      </c>
      <c r="P32" s="3">
        <v>74</v>
      </c>
      <c r="R32" s="116"/>
    </row>
    <row r="33" spans="1:18" x14ac:dyDescent="0.2">
      <c r="B33" s="89"/>
      <c r="C33" s="89"/>
      <c r="D33" s="95"/>
      <c r="E33" s="151"/>
      <c r="F33" s="151"/>
      <c r="G33" s="151"/>
      <c r="H33" s="151"/>
      <c r="I33" s="151"/>
      <c r="J33" s="56"/>
      <c r="K33" s="89"/>
      <c r="L33" s="149"/>
      <c r="M33" s="115"/>
      <c r="P33" s="3"/>
      <c r="R33" s="105"/>
    </row>
    <row r="34" spans="1:18" x14ac:dyDescent="0.2">
      <c r="B34" s="89"/>
      <c r="C34" s="89" t="s">
        <v>25</v>
      </c>
      <c r="D34" s="95">
        <v>78</v>
      </c>
      <c r="E34" s="107">
        <v>80</v>
      </c>
      <c r="F34" s="107">
        <v>82</v>
      </c>
      <c r="G34" s="107">
        <v>81</v>
      </c>
      <c r="H34" s="107">
        <v>85</v>
      </c>
      <c r="I34" s="107">
        <v>79</v>
      </c>
      <c r="J34" s="56">
        <v>81</v>
      </c>
      <c r="K34" s="107">
        <v>78</v>
      </c>
      <c r="L34" s="149">
        <v>77</v>
      </c>
      <c r="M34" s="115">
        <v>77</v>
      </c>
      <c r="N34" s="1">
        <v>75</v>
      </c>
      <c r="O34" s="1">
        <v>74</v>
      </c>
      <c r="P34" s="3">
        <v>73</v>
      </c>
      <c r="R34" s="3"/>
    </row>
    <row r="35" spans="1:18" x14ac:dyDescent="0.2">
      <c r="B35" s="89"/>
      <c r="C35" s="89"/>
      <c r="D35" s="95"/>
      <c r="E35" s="95"/>
      <c r="F35" s="95"/>
      <c r="G35" s="95"/>
      <c r="H35" s="95"/>
      <c r="I35" s="95"/>
      <c r="J35" s="56"/>
      <c r="K35" s="95"/>
      <c r="L35" s="95"/>
      <c r="M35" s="90"/>
      <c r="P35" s="3"/>
      <c r="R35" s="3"/>
    </row>
    <row r="36" spans="1:18" s="157" customFormat="1" x14ac:dyDescent="0.2">
      <c r="B36" s="86"/>
      <c r="C36" s="86" t="s">
        <v>26</v>
      </c>
      <c r="D36" s="154">
        <v>78.166666666666671</v>
      </c>
      <c r="E36" s="155">
        <v>79</v>
      </c>
      <c r="F36" s="155">
        <v>81</v>
      </c>
      <c r="G36" s="155">
        <v>80</v>
      </c>
      <c r="H36" s="155">
        <v>81</v>
      </c>
      <c r="I36" s="155">
        <v>79</v>
      </c>
      <c r="J36" s="152">
        <v>78</v>
      </c>
      <c r="K36" s="86">
        <v>80</v>
      </c>
      <c r="L36" s="86">
        <v>78</v>
      </c>
      <c r="M36" s="156">
        <v>78</v>
      </c>
      <c r="N36" s="10">
        <v>75</v>
      </c>
      <c r="O36" s="10">
        <v>74</v>
      </c>
      <c r="P36" s="110">
        <v>73</v>
      </c>
      <c r="R36" s="3"/>
    </row>
    <row r="37" spans="1:18" x14ac:dyDescent="0.2">
      <c r="B37" s="158"/>
      <c r="C37" s="159"/>
      <c r="D37" s="96"/>
      <c r="E37" s="96"/>
      <c r="F37" s="96"/>
      <c r="G37" s="96"/>
      <c r="H37" s="96"/>
      <c r="I37" s="96"/>
      <c r="J37" s="142"/>
      <c r="K37" s="96"/>
      <c r="L37" s="96"/>
      <c r="M37" s="96"/>
      <c r="N37" s="96"/>
      <c r="O37" s="96"/>
      <c r="P37" s="93"/>
      <c r="R37" s="106"/>
    </row>
    <row r="38" spans="1:18" x14ac:dyDescent="0.2">
      <c r="B38" s="89"/>
      <c r="C38" s="89"/>
      <c r="D38" s="95"/>
      <c r="E38" s="95"/>
      <c r="F38" s="95"/>
      <c r="G38" s="95"/>
      <c r="H38" s="95"/>
      <c r="I38" s="95"/>
      <c r="K38" s="95"/>
      <c r="L38" s="95"/>
      <c r="M38" s="95"/>
      <c r="N38" s="95"/>
      <c r="O38" s="95"/>
      <c r="R38" s="117"/>
    </row>
    <row r="39" spans="1:18" x14ac:dyDescent="0.2">
      <c r="B39" s="89"/>
      <c r="C39" s="86"/>
      <c r="D39" s="95"/>
      <c r="E39" s="95"/>
      <c r="F39" s="95"/>
      <c r="G39" s="95"/>
      <c r="H39" s="95"/>
      <c r="I39" s="95"/>
      <c r="K39" s="95"/>
      <c r="L39" s="95"/>
      <c r="M39" s="95"/>
      <c r="N39" s="95"/>
      <c r="O39" s="95"/>
      <c r="R39" s="110"/>
    </row>
    <row r="40" spans="1:18" x14ac:dyDescent="0.2">
      <c r="A40" s="10" t="s">
        <v>144</v>
      </c>
      <c r="B40" s="89"/>
      <c r="C40" s="95"/>
      <c r="D40" s="95"/>
      <c r="E40" s="95"/>
      <c r="F40" s="95"/>
      <c r="G40" s="95"/>
      <c r="H40" s="95"/>
      <c r="I40" s="95"/>
      <c r="J40" s="95"/>
      <c r="K40" s="95"/>
      <c r="L40" s="95"/>
      <c r="M40" s="95"/>
      <c r="N40" s="95"/>
      <c r="O40" s="95"/>
      <c r="R40" s="106"/>
    </row>
    <row r="41" spans="1:18" x14ac:dyDescent="0.2">
      <c r="B41" s="89"/>
      <c r="C41" s="95"/>
      <c r="D41" s="95"/>
      <c r="E41" s="95"/>
      <c r="F41" s="95"/>
      <c r="G41" s="95"/>
      <c r="H41" s="95"/>
      <c r="I41" s="95"/>
      <c r="J41" s="95"/>
      <c r="K41" s="95"/>
      <c r="L41" s="95"/>
      <c r="M41" s="95"/>
      <c r="N41" s="95"/>
      <c r="O41" s="95"/>
      <c r="R41" s="106"/>
    </row>
    <row r="42" spans="1:18" x14ac:dyDescent="0.2">
      <c r="B42" s="89"/>
      <c r="C42" s="95"/>
      <c r="D42" s="95"/>
      <c r="E42" s="95"/>
      <c r="F42" s="95"/>
      <c r="G42" s="95"/>
      <c r="H42" s="95"/>
      <c r="I42" s="95"/>
      <c r="J42" s="95"/>
      <c r="K42" s="95"/>
      <c r="L42" s="95"/>
      <c r="M42" s="95"/>
      <c r="N42" s="95"/>
      <c r="O42" s="95"/>
      <c r="R42" s="106"/>
    </row>
    <row r="43" spans="1:18" x14ac:dyDescent="0.2">
      <c r="B43" s="89"/>
      <c r="C43" s="89"/>
      <c r="D43" s="95"/>
      <c r="E43" s="95"/>
      <c r="F43" s="95"/>
      <c r="G43" s="95"/>
      <c r="H43" s="95"/>
      <c r="I43" s="95"/>
      <c r="J43" s="95"/>
      <c r="K43" s="95"/>
      <c r="L43" s="95"/>
      <c r="M43" s="95"/>
      <c r="N43" s="95"/>
      <c r="O43" s="95"/>
    </row>
    <row r="44" spans="1:18" x14ac:dyDescent="0.2">
      <c r="B44" s="89"/>
      <c r="C44" s="95"/>
      <c r="D44" s="95"/>
      <c r="E44" s="95"/>
      <c r="F44" s="95"/>
      <c r="G44" s="95"/>
      <c r="H44" s="95"/>
      <c r="I44" s="95"/>
      <c r="J44" s="95"/>
      <c r="K44" s="95"/>
      <c r="L44" s="95"/>
      <c r="M44" s="95"/>
      <c r="N44" s="95"/>
      <c r="O44" s="95"/>
    </row>
    <row r="45" spans="1:18" x14ac:dyDescent="0.2">
      <c r="B45" s="89"/>
      <c r="C45" s="89"/>
      <c r="D45" s="95"/>
      <c r="E45" s="95"/>
      <c r="F45" s="95"/>
      <c r="G45" s="95"/>
      <c r="H45" s="95"/>
      <c r="I45" s="95"/>
      <c r="J45" s="95"/>
      <c r="K45" s="95"/>
      <c r="L45" s="95"/>
      <c r="M45" s="95"/>
      <c r="N45" s="95"/>
      <c r="O45" s="95"/>
    </row>
    <row r="46" spans="1:18" x14ac:dyDescent="0.2">
      <c r="B46" s="89"/>
      <c r="C46" s="89"/>
      <c r="D46" s="95"/>
      <c r="E46" s="95"/>
      <c r="F46" s="95"/>
      <c r="G46" s="95"/>
      <c r="H46" s="95"/>
      <c r="I46" s="95"/>
      <c r="J46" s="95"/>
      <c r="K46" s="95"/>
      <c r="L46" s="95"/>
      <c r="M46" s="95"/>
      <c r="N46" s="95"/>
      <c r="O46" s="95"/>
    </row>
    <row r="47" spans="1:18" x14ac:dyDescent="0.2">
      <c r="B47" s="89"/>
      <c r="C47" s="89"/>
      <c r="D47" s="95"/>
      <c r="E47" s="95"/>
      <c r="F47" s="95"/>
      <c r="G47" s="95"/>
      <c r="H47" s="95"/>
      <c r="I47" s="95"/>
      <c r="J47" s="95"/>
      <c r="K47" s="95"/>
      <c r="L47" s="95"/>
      <c r="M47" s="95"/>
      <c r="N47" s="95"/>
      <c r="O47" s="95"/>
    </row>
    <row r="48" spans="1:18" x14ac:dyDescent="0.2">
      <c r="B48" s="89"/>
      <c r="C48" s="89"/>
      <c r="D48" s="95"/>
      <c r="E48" s="95"/>
      <c r="F48" s="95"/>
      <c r="G48" s="95"/>
      <c r="H48" s="95"/>
      <c r="I48" s="95"/>
      <c r="J48" s="95"/>
      <c r="K48" s="95"/>
      <c r="L48" s="95"/>
      <c r="M48" s="95"/>
      <c r="N48" s="95"/>
      <c r="O48" s="95"/>
    </row>
    <row r="49" spans="2:11" x14ac:dyDescent="0.2">
      <c r="B49" s="89"/>
      <c r="C49" s="89"/>
      <c r="D49" s="95"/>
      <c r="E49" s="95"/>
      <c r="F49" s="95"/>
      <c r="G49" s="95"/>
      <c r="H49" s="95"/>
      <c r="I49" s="95"/>
      <c r="J49" s="95"/>
      <c r="K49" s="95"/>
    </row>
    <row r="50" spans="2:11" x14ac:dyDescent="0.2">
      <c r="B50" s="89"/>
      <c r="C50" s="89"/>
      <c r="D50" s="95"/>
      <c r="E50" s="95"/>
      <c r="F50" s="95"/>
      <c r="G50" s="95"/>
      <c r="H50" s="95"/>
      <c r="I50" s="95"/>
      <c r="J50" s="95"/>
      <c r="K50" s="95"/>
    </row>
    <row r="51" spans="2:11" x14ac:dyDescent="0.2">
      <c r="B51" s="89"/>
      <c r="C51" s="89"/>
      <c r="D51" s="95"/>
      <c r="E51" s="95"/>
      <c r="F51" s="95"/>
      <c r="G51" s="95"/>
      <c r="H51" s="95"/>
      <c r="I51" s="95"/>
      <c r="J51" s="95"/>
      <c r="K51" s="95"/>
    </row>
    <row r="52" spans="2:11" x14ac:dyDescent="0.2">
      <c r="B52" s="89"/>
      <c r="C52" s="89"/>
      <c r="D52" s="95"/>
      <c r="E52" s="95"/>
      <c r="F52" s="95"/>
      <c r="G52" s="95"/>
      <c r="H52" s="95"/>
      <c r="I52" s="95"/>
      <c r="J52" s="95"/>
      <c r="K52" s="95"/>
    </row>
    <row r="53" spans="2:11" x14ac:dyDescent="0.2">
      <c r="B53" s="89"/>
      <c r="C53" s="89"/>
      <c r="D53" s="95"/>
      <c r="E53" s="95"/>
      <c r="F53" s="95"/>
      <c r="G53" s="95"/>
      <c r="H53" s="95"/>
      <c r="I53" s="95"/>
      <c r="J53" s="95"/>
      <c r="K53" s="95"/>
    </row>
    <row r="54" spans="2:11" x14ac:dyDescent="0.2">
      <c r="B54" s="89"/>
      <c r="C54" s="89"/>
      <c r="D54" s="95"/>
      <c r="E54" s="95"/>
      <c r="F54" s="95"/>
      <c r="G54" s="95"/>
      <c r="H54" s="95"/>
      <c r="I54" s="95"/>
      <c r="J54" s="95"/>
      <c r="K54" s="95"/>
    </row>
    <row r="55" spans="2:11" x14ac:dyDescent="0.2">
      <c r="B55" s="89"/>
      <c r="C55" s="115" t="s">
        <v>114</v>
      </c>
      <c r="D55" s="95"/>
      <c r="E55" s="95"/>
      <c r="F55" s="95"/>
      <c r="G55" s="95"/>
      <c r="H55" s="95"/>
      <c r="I55" s="95"/>
      <c r="J55" s="95"/>
      <c r="K55" s="95"/>
    </row>
    <row r="56" spans="2:11" x14ac:dyDescent="0.2">
      <c r="B56" s="89"/>
      <c r="C56" s="95"/>
      <c r="D56" s="95"/>
      <c r="E56" s="95"/>
      <c r="F56" s="95"/>
      <c r="G56" s="95"/>
      <c r="H56" s="95"/>
      <c r="I56" s="95"/>
      <c r="J56" s="95"/>
      <c r="K56" s="95"/>
    </row>
    <row r="57" spans="2:11" ht="9.75" customHeight="1" x14ac:dyDescent="0.2">
      <c r="B57" s="160"/>
      <c r="C57" s="160"/>
      <c r="D57" s="95"/>
      <c r="E57" s="95"/>
      <c r="F57" s="95"/>
      <c r="G57" s="95"/>
      <c r="H57" s="95"/>
      <c r="I57" s="95"/>
      <c r="J57" s="95"/>
      <c r="K57" s="95"/>
    </row>
    <row r="58" spans="2:11" ht="9" customHeight="1" x14ac:dyDescent="0.2">
      <c r="B58" s="161"/>
      <c r="C58" s="161"/>
      <c r="D58" s="95"/>
      <c r="E58" s="95"/>
      <c r="F58" s="95"/>
      <c r="G58" s="95"/>
      <c r="H58" s="95"/>
      <c r="I58" s="95"/>
      <c r="J58" s="95"/>
      <c r="K58" s="95"/>
    </row>
    <row r="59" spans="2:11" x14ac:dyDescent="0.2">
      <c r="B59" s="89"/>
      <c r="C59" s="89"/>
      <c r="D59" s="95"/>
      <c r="E59" s="95"/>
      <c r="F59" s="95"/>
      <c r="G59" s="95"/>
      <c r="H59" s="95"/>
      <c r="I59" s="95"/>
      <c r="J59" s="95"/>
      <c r="K59" s="95"/>
    </row>
    <row r="60" spans="2:11" x14ac:dyDescent="0.2">
      <c r="B60" s="89"/>
      <c r="C60" s="89"/>
      <c r="D60" s="95"/>
      <c r="E60" s="95"/>
      <c r="F60" s="95"/>
      <c r="G60" s="95"/>
      <c r="H60" s="95"/>
      <c r="I60" s="95"/>
      <c r="J60" s="95"/>
      <c r="K60" s="95"/>
    </row>
    <row r="61" spans="2:11" x14ac:dyDescent="0.2">
      <c r="B61" s="89"/>
      <c r="C61" s="89"/>
      <c r="D61" s="95"/>
      <c r="E61" s="95"/>
      <c r="F61" s="95"/>
      <c r="G61" s="95"/>
      <c r="H61" s="95"/>
      <c r="I61" s="95"/>
      <c r="J61" s="95"/>
      <c r="K61" s="95"/>
    </row>
    <row r="62" spans="2:11" x14ac:dyDescent="0.2">
      <c r="B62" s="89"/>
      <c r="C62" s="89"/>
      <c r="D62" s="95"/>
      <c r="E62" s="95"/>
      <c r="F62" s="95"/>
      <c r="G62" s="95"/>
      <c r="H62" s="95"/>
      <c r="I62" s="95"/>
      <c r="J62" s="95"/>
      <c r="K62" s="95"/>
    </row>
    <row r="63" spans="2:11" x14ac:dyDescent="0.2">
      <c r="B63" s="89"/>
      <c r="C63" s="89"/>
      <c r="D63" s="95"/>
      <c r="E63" s="95"/>
      <c r="F63" s="95"/>
      <c r="G63" s="95"/>
      <c r="H63" s="95"/>
      <c r="I63" s="95"/>
      <c r="J63" s="95"/>
      <c r="K63" s="95"/>
    </row>
    <row r="64" spans="2:11" x14ac:dyDescent="0.2">
      <c r="B64" s="89"/>
      <c r="C64" s="89"/>
      <c r="D64" s="95"/>
      <c r="E64" s="95"/>
      <c r="F64" s="95"/>
      <c r="G64" s="95"/>
      <c r="H64" s="95"/>
      <c r="I64" s="95"/>
      <c r="J64" s="95"/>
      <c r="K64" s="95"/>
    </row>
    <row r="65" spans="2:3" x14ac:dyDescent="0.2">
      <c r="B65" s="89"/>
      <c r="C65" s="89"/>
    </row>
    <row r="66" spans="2:3" x14ac:dyDescent="0.2">
      <c r="B66" s="89"/>
      <c r="C66" s="89"/>
    </row>
    <row r="67" spans="2:3" x14ac:dyDescent="0.2">
      <c r="B67" s="89"/>
      <c r="C67" s="89"/>
    </row>
    <row r="68" spans="2:3" x14ac:dyDescent="0.2">
      <c r="B68" s="89"/>
      <c r="C68" s="89"/>
    </row>
    <row r="69" spans="2:3" x14ac:dyDescent="0.2">
      <c r="B69" s="89"/>
      <c r="C69" s="89"/>
    </row>
    <row r="70" spans="2:3" x14ac:dyDescent="0.2">
      <c r="B70" s="89"/>
      <c r="C70" s="89"/>
    </row>
    <row r="71" spans="2:3" x14ac:dyDescent="0.2">
      <c r="B71" s="89"/>
      <c r="C71" s="89"/>
    </row>
    <row r="72" spans="2:3" x14ac:dyDescent="0.2">
      <c r="B72" s="89"/>
      <c r="C72" s="89"/>
    </row>
    <row r="73" spans="2:3" x14ac:dyDescent="0.2">
      <c r="B73" s="89"/>
      <c r="C73" s="89"/>
    </row>
    <row r="74" spans="2:3" x14ac:dyDescent="0.2">
      <c r="B74" s="89"/>
      <c r="C74" s="89"/>
    </row>
    <row r="75" spans="2:3" x14ac:dyDescent="0.2">
      <c r="B75" s="89"/>
      <c r="C75" s="89"/>
    </row>
    <row r="76" spans="2:3" x14ac:dyDescent="0.2">
      <c r="B76" s="89"/>
      <c r="C76" s="89"/>
    </row>
    <row r="77" spans="2:3" x14ac:dyDescent="0.2">
      <c r="B77" s="89"/>
      <c r="C77" s="89"/>
    </row>
    <row r="78" spans="2:3" x14ac:dyDescent="0.2">
      <c r="B78" s="89"/>
      <c r="C78" s="89"/>
    </row>
    <row r="79" spans="2:3" x14ac:dyDescent="0.2">
      <c r="B79" s="89"/>
      <c r="C79" s="89"/>
    </row>
    <row r="80" spans="2:3" x14ac:dyDescent="0.2">
      <c r="B80" s="89"/>
      <c r="C80" s="89"/>
    </row>
    <row r="81" spans="2:3" x14ac:dyDescent="0.2">
      <c r="B81" s="89"/>
      <c r="C81" s="89"/>
    </row>
    <row r="82" spans="2:3" x14ac:dyDescent="0.2">
      <c r="B82" s="89"/>
      <c r="C82" s="89"/>
    </row>
    <row r="83" spans="2:3" x14ac:dyDescent="0.2">
      <c r="B83" s="89"/>
      <c r="C83" s="89"/>
    </row>
    <row r="84" spans="2:3" x14ac:dyDescent="0.2">
      <c r="B84" s="89"/>
      <c r="C84" s="89"/>
    </row>
    <row r="85" spans="2:3" x14ac:dyDescent="0.2">
      <c r="B85" s="89"/>
      <c r="C85" s="89"/>
    </row>
    <row r="86" spans="2:3" x14ac:dyDescent="0.2">
      <c r="B86" s="89"/>
      <c r="C86" s="89"/>
    </row>
    <row r="87" spans="2:3" x14ac:dyDescent="0.2">
      <c r="B87" s="89"/>
      <c r="C87" s="89"/>
    </row>
    <row r="88" spans="2:3" x14ac:dyDescent="0.2">
      <c r="B88" s="89"/>
      <c r="C88" s="89"/>
    </row>
    <row r="89" spans="2:3" x14ac:dyDescent="0.2">
      <c r="B89" s="89"/>
      <c r="C89" s="89"/>
    </row>
    <row r="90" spans="2:3" x14ac:dyDescent="0.2">
      <c r="B90" s="89"/>
      <c r="C90" s="89"/>
    </row>
    <row r="91" spans="2:3" x14ac:dyDescent="0.2">
      <c r="B91" s="89"/>
      <c r="C91" s="89"/>
    </row>
    <row r="92" spans="2:3" x14ac:dyDescent="0.2">
      <c r="B92" s="89"/>
      <c r="C92" s="89"/>
    </row>
    <row r="93" spans="2:3" x14ac:dyDescent="0.2">
      <c r="B93" s="89"/>
      <c r="C93" s="89"/>
    </row>
    <row r="94" spans="2:3" x14ac:dyDescent="0.2">
      <c r="B94" s="89"/>
      <c r="C94" s="89"/>
    </row>
    <row r="95" spans="2:3" x14ac:dyDescent="0.2">
      <c r="B95" s="89"/>
      <c r="C95" s="89"/>
    </row>
    <row r="96" spans="2:3" x14ac:dyDescent="0.2">
      <c r="B96" s="89"/>
      <c r="C96" s="89"/>
    </row>
    <row r="97" spans="2:3" x14ac:dyDescent="0.2">
      <c r="B97" s="89"/>
      <c r="C97" s="89"/>
    </row>
    <row r="98" spans="2:3" x14ac:dyDescent="0.2">
      <c r="B98" s="89"/>
      <c r="C98" s="89"/>
    </row>
    <row r="99" spans="2:3" x14ac:dyDescent="0.2">
      <c r="B99" s="89"/>
      <c r="C99" s="89"/>
    </row>
    <row r="100" spans="2:3" x14ac:dyDescent="0.2">
      <c r="B100" s="89"/>
      <c r="C100" s="89"/>
    </row>
    <row r="101" spans="2:3" x14ac:dyDescent="0.2">
      <c r="B101" s="89"/>
      <c r="C101" s="89"/>
    </row>
    <row r="102" spans="2:3" x14ac:dyDescent="0.2">
      <c r="B102" s="89"/>
      <c r="C102" s="89"/>
    </row>
    <row r="103" spans="2:3" x14ac:dyDescent="0.2">
      <c r="B103" s="89"/>
      <c r="C103" s="89"/>
    </row>
    <row r="104" spans="2:3" x14ac:dyDescent="0.2">
      <c r="B104" s="89"/>
      <c r="C104" s="89"/>
    </row>
    <row r="105" spans="2:3" x14ac:dyDescent="0.2">
      <c r="B105" s="89"/>
      <c r="C105" s="89"/>
    </row>
    <row r="106" spans="2:3" x14ac:dyDescent="0.2">
      <c r="B106" s="89"/>
      <c r="C106" s="89"/>
    </row>
    <row r="107" spans="2:3" x14ac:dyDescent="0.2">
      <c r="B107" s="89"/>
      <c r="C107" s="89"/>
    </row>
    <row r="108" spans="2:3" x14ac:dyDescent="0.2">
      <c r="B108" s="89"/>
      <c r="C108" s="89"/>
    </row>
    <row r="109" spans="2:3" x14ac:dyDescent="0.2">
      <c r="B109" s="89"/>
      <c r="C109" s="89"/>
    </row>
    <row r="110" spans="2:3" x14ac:dyDescent="0.2">
      <c r="B110" s="89"/>
      <c r="C110" s="89"/>
    </row>
    <row r="111" spans="2:3" x14ac:dyDescent="0.2">
      <c r="B111" s="89"/>
      <c r="C111" s="89"/>
    </row>
    <row r="112" spans="2:3" x14ac:dyDescent="0.2">
      <c r="B112" s="89"/>
      <c r="C112" s="89"/>
    </row>
    <row r="113" spans="2:3" x14ac:dyDescent="0.2">
      <c r="B113" s="89"/>
      <c r="C113" s="89"/>
    </row>
    <row r="114" spans="2:3" x14ac:dyDescent="0.2">
      <c r="B114" s="89"/>
      <c r="C114" s="89"/>
    </row>
    <row r="115" spans="2:3" x14ac:dyDescent="0.2">
      <c r="B115" s="89"/>
      <c r="C115" s="89"/>
    </row>
    <row r="116" spans="2:3" x14ac:dyDescent="0.2">
      <c r="B116" s="89"/>
      <c r="C116" s="89"/>
    </row>
    <row r="117" spans="2:3" x14ac:dyDescent="0.2">
      <c r="B117" s="89"/>
      <c r="C117" s="89"/>
    </row>
    <row r="118" spans="2:3" x14ac:dyDescent="0.2">
      <c r="B118" s="89"/>
      <c r="C118" s="89"/>
    </row>
    <row r="119" spans="2:3" x14ac:dyDescent="0.2">
      <c r="B119" s="89"/>
      <c r="C119" s="89"/>
    </row>
    <row r="120" spans="2:3" x14ac:dyDescent="0.2">
      <c r="B120" s="89"/>
      <c r="C120" s="89"/>
    </row>
    <row r="121" spans="2:3" x14ac:dyDescent="0.2">
      <c r="B121" s="89"/>
      <c r="C121" s="89"/>
    </row>
    <row r="122" spans="2:3" x14ac:dyDescent="0.2">
      <c r="B122" s="89"/>
      <c r="C122" s="89"/>
    </row>
    <row r="123" spans="2:3" x14ac:dyDescent="0.2">
      <c r="B123" s="89"/>
      <c r="C123" s="89"/>
    </row>
    <row r="124" spans="2:3" x14ac:dyDescent="0.2">
      <c r="B124" s="89"/>
      <c r="C124" s="89"/>
    </row>
    <row r="125" spans="2:3" x14ac:dyDescent="0.2">
      <c r="B125" s="89"/>
      <c r="C125" s="89"/>
    </row>
    <row r="126" spans="2:3" x14ac:dyDescent="0.2">
      <c r="B126" s="89"/>
      <c r="C126" s="89"/>
    </row>
    <row r="127" spans="2:3" x14ac:dyDescent="0.2">
      <c r="B127" s="89"/>
      <c r="C127" s="89"/>
    </row>
    <row r="128" spans="2:3" x14ac:dyDescent="0.2">
      <c r="B128" s="89"/>
      <c r="C128" s="89"/>
    </row>
    <row r="129" spans="2:3" x14ac:dyDescent="0.2">
      <c r="B129" s="89"/>
      <c r="C129" s="89"/>
    </row>
    <row r="130" spans="2:3" x14ac:dyDescent="0.2">
      <c r="B130" s="89"/>
      <c r="C130" s="89"/>
    </row>
    <row r="131" spans="2:3" x14ac:dyDescent="0.2">
      <c r="B131" s="89"/>
      <c r="C131" s="89"/>
    </row>
    <row r="132" spans="2:3" x14ac:dyDescent="0.2">
      <c r="B132" s="89"/>
      <c r="C132" s="89"/>
    </row>
    <row r="133" spans="2:3" x14ac:dyDescent="0.2">
      <c r="B133" s="89"/>
      <c r="C133" s="89"/>
    </row>
    <row r="134" spans="2:3" x14ac:dyDescent="0.2">
      <c r="B134" s="89"/>
      <c r="C134" s="89"/>
    </row>
    <row r="135" spans="2:3" x14ac:dyDescent="0.2">
      <c r="B135" s="89"/>
      <c r="C135" s="89"/>
    </row>
    <row r="136" spans="2:3" x14ac:dyDescent="0.2">
      <c r="B136" s="89"/>
      <c r="C136" s="89"/>
    </row>
    <row r="137" spans="2:3" x14ac:dyDescent="0.2">
      <c r="B137" s="89"/>
      <c r="C137" s="89"/>
    </row>
    <row r="138" spans="2:3" x14ac:dyDescent="0.2">
      <c r="B138" s="89"/>
      <c r="C138" s="89"/>
    </row>
    <row r="139" spans="2:3" x14ac:dyDescent="0.2">
      <c r="B139" s="89"/>
      <c r="C139" s="89"/>
    </row>
    <row r="140" spans="2:3" x14ac:dyDescent="0.2">
      <c r="B140" s="89"/>
      <c r="C140" s="89"/>
    </row>
    <row r="141" spans="2:3" x14ac:dyDescent="0.2">
      <c r="B141" s="89"/>
      <c r="C141" s="89"/>
    </row>
    <row r="142" spans="2:3" x14ac:dyDescent="0.2">
      <c r="B142" s="89"/>
      <c r="C142" s="89"/>
    </row>
    <row r="143" spans="2:3" x14ac:dyDescent="0.2">
      <c r="B143" s="89"/>
      <c r="C143" s="89"/>
    </row>
    <row r="144" spans="2:3" x14ac:dyDescent="0.2">
      <c r="B144" s="89"/>
      <c r="C144" s="89"/>
    </row>
    <row r="145" spans="2:3" x14ac:dyDescent="0.2">
      <c r="B145" s="89"/>
      <c r="C145" s="89"/>
    </row>
    <row r="146" spans="2:3" x14ac:dyDescent="0.2">
      <c r="B146" s="89"/>
      <c r="C146" s="89"/>
    </row>
    <row r="147" spans="2:3" x14ac:dyDescent="0.2">
      <c r="B147" s="89"/>
      <c r="C147" s="89"/>
    </row>
    <row r="148" spans="2:3" x14ac:dyDescent="0.2">
      <c r="B148" s="89"/>
      <c r="C148" s="89"/>
    </row>
    <row r="149" spans="2:3" x14ac:dyDescent="0.2">
      <c r="B149" s="89"/>
      <c r="C149" s="89"/>
    </row>
    <row r="150" spans="2:3" x14ac:dyDescent="0.2">
      <c r="B150" s="89"/>
      <c r="C150" s="89"/>
    </row>
    <row r="151" spans="2:3" x14ac:dyDescent="0.2">
      <c r="B151" s="89"/>
      <c r="C151" s="89"/>
    </row>
    <row r="152" spans="2:3" x14ac:dyDescent="0.2">
      <c r="B152" s="89"/>
      <c r="C152" s="89"/>
    </row>
    <row r="153" spans="2:3" x14ac:dyDescent="0.2">
      <c r="B153" s="89"/>
      <c r="C153" s="89"/>
    </row>
    <row r="154" spans="2:3" x14ac:dyDescent="0.2">
      <c r="B154" s="89"/>
      <c r="C154" s="89"/>
    </row>
    <row r="155" spans="2:3" x14ac:dyDescent="0.2">
      <c r="B155" s="89"/>
      <c r="C155" s="89"/>
    </row>
    <row r="156" spans="2:3" x14ac:dyDescent="0.2">
      <c r="B156" s="89"/>
      <c r="C156" s="89"/>
    </row>
    <row r="157" spans="2:3" x14ac:dyDescent="0.2">
      <c r="B157" s="89"/>
      <c r="C157" s="89"/>
    </row>
    <row r="158" spans="2:3" x14ac:dyDescent="0.2">
      <c r="B158" s="89"/>
      <c r="C158" s="89"/>
    </row>
    <row r="159" spans="2:3" x14ac:dyDescent="0.2">
      <c r="B159" s="89"/>
      <c r="C159" s="89"/>
    </row>
    <row r="160" spans="2:3" x14ac:dyDescent="0.2">
      <c r="B160" s="89"/>
      <c r="C160" s="89"/>
    </row>
    <row r="161" spans="2:3" x14ac:dyDescent="0.2">
      <c r="B161" s="89"/>
      <c r="C161" s="89"/>
    </row>
    <row r="162" spans="2:3" x14ac:dyDescent="0.2">
      <c r="B162" s="89"/>
      <c r="C162" s="89"/>
    </row>
    <row r="163" spans="2:3" x14ac:dyDescent="0.2">
      <c r="B163" s="89"/>
      <c r="C163" s="89"/>
    </row>
    <row r="164" spans="2:3" x14ac:dyDescent="0.2">
      <c r="B164" s="89"/>
      <c r="C164" s="89"/>
    </row>
    <row r="165" spans="2:3" x14ac:dyDescent="0.2">
      <c r="B165" s="89"/>
      <c r="C165" s="89"/>
    </row>
    <row r="166" spans="2:3" x14ac:dyDescent="0.2">
      <c r="B166" s="89"/>
      <c r="C166" s="89"/>
    </row>
    <row r="167" spans="2:3" x14ac:dyDescent="0.2">
      <c r="B167" s="89"/>
      <c r="C167" s="89"/>
    </row>
  </sheetData>
  <mergeCells count="1">
    <mergeCell ref="C7:P7"/>
  </mergeCells>
  <phoneticPr fontId="5" type="noConversion"/>
  <pageMargins left="0.9" right="0.9" top="1" bottom="1" header="0.5" footer="0.5"/>
  <pageSetup scale="56" orientation="portrait" horizontalDpi="300" verticalDpi="300" r:id="rId1"/>
  <headerFooter alignWithMargins="0"/>
  <drawing r:id="rId2"/>
  <legacyDrawing r:id="rId3"/>
  <oleObjects>
    <mc:AlternateContent xmlns:mc="http://schemas.openxmlformats.org/markup-compatibility/2006">
      <mc:Choice Requires="x14">
        <oleObject progId="MSPhotoEd.3" shapeId="7169" r:id="rId4">
          <objectPr defaultSize="0" autoPict="0" r:id="rId5">
            <anchor moveWithCells="1" sizeWithCells="1">
              <from>
                <xdr:col>0</xdr:col>
                <xdr:colOff>0</xdr:colOff>
                <xdr:row>0</xdr:row>
                <xdr:rowOff>0</xdr:rowOff>
              </from>
              <to>
                <xdr:col>1</xdr:col>
                <xdr:colOff>371475</xdr:colOff>
                <xdr:row>3</xdr:row>
                <xdr:rowOff>0</xdr:rowOff>
              </to>
            </anchor>
          </objectPr>
        </oleObject>
      </mc:Choice>
      <mc:Fallback>
        <oleObject progId="MSPhotoEd.3" shapeId="7169"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.01</vt:lpstr>
      <vt:lpstr>.02abc</vt:lpstr>
      <vt:lpstr>18.03</vt:lpstr>
      <vt:lpstr>.04</vt:lpstr>
      <vt:lpstr>.05</vt:lpstr>
      <vt:lpstr>.06</vt:lpstr>
      <vt:lpstr>18.07</vt:lpstr>
      <vt:lpstr>'.01'!Print_Area</vt:lpstr>
      <vt:lpstr>'.02abc'!Print_Area</vt:lpstr>
      <vt:lpstr>'.04'!Print_Area</vt:lpstr>
      <vt:lpstr>'.05'!Print_Area</vt:lpstr>
      <vt:lpstr>'.06'!Print_Area</vt:lpstr>
      <vt:lpstr>'18.03'!Print_Area</vt:lpstr>
      <vt:lpstr>'18.07'!Print_Area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Compendium of Statisitics</dc:title>
  <dc:subject>Environment</dc:subject>
  <dc:creator>Economics &amp; Statistics Office</dc:creator>
  <cp:lastModifiedBy>Ebanks, Narnia</cp:lastModifiedBy>
  <cp:lastPrinted>2023-10-11T14:28:49Z</cp:lastPrinted>
  <dcterms:created xsi:type="dcterms:W3CDTF">2009-04-01T17:16:02Z</dcterms:created>
  <dcterms:modified xsi:type="dcterms:W3CDTF">2024-12-20T22:01:43Z</dcterms:modified>
</cp:coreProperties>
</file>